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ssan Bouzahzah\Desktop\hassan temp\1_réconciliation\Dernière versions\EDS\"/>
    </mc:Choice>
  </mc:AlternateContent>
  <bookViews>
    <workbookView xWindow="120" yWindow="276" windowWidth="19440" windowHeight="11640" tabRatio="854"/>
  </bookViews>
  <sheets>
    <sheet name="Analyse microscopique" sheetId="24" r:id="rId1"/>
    <sheet name="BD-minéraux" sheetId="3" r:id="rId2"/>
  </sheets>
  <functionGroups builtInGroupCount="18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microscopique'!$A$5:$A$35283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52511"/>
</workbook>
</file>

<file path=xl/calcChain.xml><?xml version="1.0" encoding="utf-8"?>
<calcChain xmlns="http://schemas.openxmlformats.org/spreadsheetml/2006/main">
  <c r="T6" i="24" l="1"/>
  <c r="T7" i="24"/>
  <c r="T8" i="24"/>
  <c r="T9" i="24"/>
  <c r="T10" i="24"/>
  <c r="T11" i="24"/>
  <c r="T12" i="24"/>
  <c r="T13" i="24"/>
  <c r="T14" i="24"/>
  <c r="T5" i="24"/>
  <c r="B15" i="24"/>
  <c r="B8" i="24"/>
  <c r="B9" i="24"/>
  <c r="B13" i="24"/>
  <c r="B10" i="24"/>
  <c r="B11" i="24"/>
  <c r="B12" i="24"/>
  <c r="B14" i="24"/>
  <c r="B5" i="24"/>
  <c r="B6" i="24"/>
  <c r="B7" i="24"/>
</calcChain>
</file>

<file path=xl/sharedStrings.xml><?xml version="1.0" encoding="utf-8"?>
<sst xmlns="http://schemas.openxmlformats.org/spreadsheetml/2006/main" count="194" uniqueCount="167">
  <si>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</si>
  <si>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</si>
  <si>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</si>
  <si>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</si>
  <si>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</si>
  <si>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</si>
  <si>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</si>
  <si>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</si>
  <si>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</si>
  <si>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</si>
  <si>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</si>
  <si>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</si>
  <si>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</si>
  <si>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</si>
  <si>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</si>
  <si>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</si>
  <si>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</si>
  <si>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</si>
  <si>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</si>
  <si>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</si>
  <si>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</si>
  <si>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</si>
  <si>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</si>
  <si>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</si>
  <si>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</si>
  <si>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</si>
  <si>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</si>
  <si>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</si>
  <si>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</si>
  <si>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</si>
  <si>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</si>
  <si>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</si>
  <si>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</si>
  <si>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</si>
  <si>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</si>
  <si>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</si>
  <si>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</si>
  <si>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</si>
  <si>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</si>
  <si>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</si>
  <si>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</si>
  <si>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</si>
  <si>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</si>
  <si>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</si>
  <si>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</si>
  <si>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</si>
  <si>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</si>
  <si>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</si>
  <si>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</si>
  <si>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</si>
  <si>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</si>
  <si>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</si>
  <si>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</si>
  <si>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</si>
  <si>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</si>
  <si>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</si>
  <si>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</si>
  <si>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</si>
  <si>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</si>
  <si>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</si>
  <si>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</si>
  <si>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</si>
  <si>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</si>
  <si>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</si>
  <si>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</si>
  <si>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</si>
  <si>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</si>
  <si>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</si>
  <si>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</si>
  <si>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</si>
  <si>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</si>
  <si>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</si>
  <si>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</si>
  <si>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</si>
  <si>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</si>
  <si>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</si>
  <si>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</si>
  <si>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</si>
  <si>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</si>
  <si>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</si>
  <si>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</si>
  <si>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</si>
  <si>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</si>
  <si>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</si>
  <si>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</si>
  <si>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</si>
  <si>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</si>
  <si>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</si>
  <si>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</si>
  <si>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</si>
  <si>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</si>
  <si>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</si>
  <si>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</si>
  <si>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</si>
  <si>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</si>
  <si>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</si>
  <si>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</si>
  <si>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</si>
  <si>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</si>
  <si>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</si>
  <si>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</si>
  <si>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</si>
  <si>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</si>
  <si>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</si>
  <si>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</si>
  <si>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</si>
  <si>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</si>
  <si>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</si>
  <si>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</si>
  <si>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</si>
  <si>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</si>
  <si>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</si>
  <si>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</si>
  <si>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</si>
  <si>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</si>
  <si>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</si>
  <si>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</si>
  <si>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</si>
  <si>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</si>
  <si>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</si>
  <si>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</si>
  <si>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</si>
  <si>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</si>
  <si>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</si>
  <si>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</si>
  <si>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</si>
  <si>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</si>
  <si>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</si>
  <si>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</si>
  <si>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</si>
  <si>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</si>
  <si>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</si>
  <si>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</si>
  <si>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</si>
  <si>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</si>
  <si>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</si>
  <si>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</si>
  <si>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</si>
  <si>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</si>
  <si>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</si>
  <si>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</si>
  <si>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</si>
  <si>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</si>
  <si>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</si>
  <si>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</si>
  <si>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</si>
  <si>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</si>
  <si>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</si>
  <si>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</si>
  <si>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</si>
  <si>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</si>
  <si>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</si>
  <si>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</si>
  <si>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</si>
  <si>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Type de résultats d'analyses au microscope électronique</t>
  </si>
  <si>
    <t>Analyse 8</t>
  </si>
  <si>
    <t>Analyse 9</t>
  </si>
  <si>
    <t>Cobaltite</t>
  </si>
  <si>
    <t>Analyse 10</t>
  </si>
  <si>
    <t>Total</t>
  </si>
  <si>
    <t>Marcassite</t>
  </si>
  <si>
    <t>Pyrite</t>
  </si>
  <si>
    <t>Troilite</t>
  </si>
  <si>
    <t>Analyse 11</t>
  </si>
  <si>
    <t>J'ai ajouté, dans la base de donnée, trois minéraux dont deux ont exactement la meme composition chimique (marcassite et pyrite) et un troisième (Troilite) qui est légèrement différente.</t>
  </si>
  <si>
    <t>La recherche sur l'analyse 11 me retourne le premier minéral trouvé par ordre alphabétique qui est la marcassite</t>
  </si>
  <si>
    <t>Est-ce que la recherche peut renvoyer les trois minéraux, deux avec exactement le meme composition chimique et le troisième se trouve dans la fourchette de l'incertitude, aussi probable comme résultat.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</si>
</sst>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0" formatCode="_ * #,##0.00_)\ [$€-1]_ ;_ * \(#,##0.00\)\ [$€-1]_ ;_ * &quot;-&quot;??_)\ [$€-1]_ "/>
    <numFmt numFmtId="0" formatCode="_ * #.##0.00_)\ [$€-1]_ ;_ * \(#.##0.00\)\ [$€-1]_ ;_ * &quot;-&quot;??_)\ [$€-1]_ 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 applyFont="0" applyFill="0" applyBorder="0" applyAlignment="0" applyProtection="0"/>
    <xf numFmtId="0" fontId="14" fillId="0" borderId="0"/>
  </cellStyleXfs>
  <cellXfs count="57">
    <xf numFmtId="0" fontId="0" fillId="0" borderId="0" xfId="0"/>
    <xf numFmtId="0" fontId="3" fillId="2" borderId="1" xfId="0" applyFont="1" applyFill="1" applyBorder="1" applyAlignment="1">
      <alignment horizontal="center"/>
    </xf>
    <xf numFmtId="0" fontId="2" fillId="0" borderId="0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3" fillId="2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5" fillId="0" borderId="1" xfId="0" applyFont="1" applyFill="1" applyBorder="1" applyAlignment="1">
      <alignment horizontal="left" vertical="center"/>
    </xf>
    <xf numFmtId="2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/>
    <xf numFmtId="0" fontId="5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5" fillId="0" borderId="0" xfId="0" applyNumberFormat="1" applyFont="1" applyFill="1"/>
    <xf numFmtId="0" fontId="6" fillId="0" borderId="1" xfId="0" applyFont="1" applyFill="1" applyBorder="1"/>
    <xf numFmtId="0" fontId="8" fillId="0" borderId="0" xfId="0" applyFont="1" applyFill="1"/>
    <xf numFmtId="0" fontId="3" fillId="0" borderId="0" xfId="0" applyFont="1" applyAlignment="1">
      <alignment horizontal="center"/>
    </xf>
    <xf numFmtId="0" fontId="5" fillId="0" borderId="3" xfId="0" applyFont="1" applyFill="1" applyBorder="1" applyAlignment="1">
      <alignment horizontal="left" vertical="center"/>
    </xf>
    <xf numFmtId="0" fontId="5" fillId="0" borderId="5" xfId="0" applyFont="1" applyFill="1" applyBorder="1"/>
    <xf numFmtId="2" fontId="5" fillId="0" borderId="0" xfId="0" applyNumberFormat="1" applyFont="1" applyFill="1" applyBorder="1"/>
    <xf numFmtId="0" fontId="5" fillId="0" borderId="3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left"/>
    </xf>
    <xf numFmtId="2" fontId="5" fillId="5" borderId="1" xfId="0" applyNumberFormat="1" applyFont="1" applyFill="1" applyBorder="1" applyAlignment="1">
      <alignment horizontal="center" vertical="center"/>
    </xf>
    <xf numFmtId="2" fontId="9" fillId="5" borderId="1" xfId="0" applyNumberFormat="1" applyFont="1" applyFill="1" applyBorder="1" applyAlignment="1">
      <alignment horizontal="center" vertical="center"/>
    </xf>
    <xf numFmtId="0" fontId="10" fillId="8" borderId="0" xfId="0" applyFont="1" applyFill="1" applyAlignment="1">
      <alignment horizontal="center"/>
    </xf>
    <xf numFmtId="0" fontId="7" fillId="6" borderId="0" xfId="0" applyFont="1" applyFill="1" applyBorder="1" applyAlignment="1">
      <alignment horizontal="center"/>
    </xf>
    <xf numFmtId="2" fontId="5" fillId="5" borderId="3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left" vertical="center"/>
    </xf>
    <xf numFmtId="0" fontId="13" fillId="9" borderId="0" xfId="0" applyFont="1" applyFill="1" applyBorder="1" applyAlignment="1">
      <alignment horizontal="left" vertical="center"/>
    </xf>
    <xf numFmtId="2" fontId="5" fillId="7" borderId="0" xfId="0" applyNumberFormat="1" applyFont="1" applyFill="1"/>
    <xf numFmtId="2" fontId="1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/>
    </xf>
    <xf numFmtId="0" fontId="7" fillId="6" borderId="2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2" fontId="5" fillId="5" borderId="4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2" fontId="7" fillId="3" borderId="0" xfId="0" applyNumberFormat="1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2" fontId="7" fillId="3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left" vertical="center"/>
    </xf>
    <xf numFmtId="0" fontId="15" fillId="3" borderId="1" xfId="0" applyFont="1" applyFill="1" applyBorder="1"/>
    <xf numFmtId="0" fontId="15" fillId="3" borderId="1" xfId="0" applyFont="1" applyFill="1" applyBorder="1" applyAlignment="1">
      <alignment horizontal="left"/>
    </xf>
    <xf numFmtId="1" fontId="15" fillId="3" borderId="1" xfId="4" applyNumberFormat="1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left"/>
    </xf>
  </cellXfs>
  <cellStyles count="5">
    <cellStyle name="Euro" xfId="3"/>
    <cellStyle name="Excel Built-in Normal" xfId="2"/>
    <cellStyle name="Normal" xfId="0" builtinId="0"/>
    <cellStyle name="Normal 2" xfId="1"/>
    <cellStyle name="Normal 4" xfId="4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DX41"/>
  <sheetViews>
    <sheetView showGridLines="0" tabSelected="1" zoomScale="70" zoomScaleNormal="70" workbookViewId="0">
      <selection activeCell="B25" sqref="B25"/>
    </sheetView>
  </sheetViews>
  <sheetFormatPr baseColWidth="10" defaultColWidth="9.109375" defaultRowHeight="15.6" x14ac:dyDescent="0.3"/>
  <cols>
    <col min="1" max="1" width="54.109375" style="2" bestFit="1" customWidth="1"/>
    <col min="2" max="2" width="24.109375" style="2" customWidth="1"/>
    <col min="3" max="10" width="12.5546875" style="4" customWidth="1"/>
    <col min="11" max="11" width="12.5546875" style="6" customWidth="1"/>
    <col min="12" max="12" width="12.5546875" style="4" customWidth="1"/>
    <col min="13" max="13" width="12.5546875" style="5" customWidth="1"/>
    <col min="14" max="21" width="12.5546875" style="4" customWidth="1"/>
    <col min="22" max="22" width="44.6640625" style="4" customWidth="1"/>
    <col min="23" max="25" width="12.5546875" style="4" customWidth="1"/>
    <col min="26" max="27" width="12.5546875" style="2" customWidth="1"/>
    <col min="28" max="28" width="58.33203125" style="2" bestFit="1" customWidth="1"/>
    <col min="29" max="29" width="17.6640625" style="2" bestFit="1" customWidth="1"/>
    <col min="30" max="30" width="12.5546875" style="2" customWidth="1"/>
    <col min="31" max="16384" width="9.109375" style="2"/>
  </cols>
  <sheetData>
    <row r="2" spans="1:128" ht="23.4" x14ac:dyDescent="0.45">
      <c r="C2" s="43" t="s">
        <v>153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34"/>
    </row>
    <row r="3" spans="1:128" x14ac:dyDescent="0.3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V3" s="30" t="s">
        <v>152</v>
      </c>
    </row>
    <row r="4" spans="1:128" s="25" customFormat="1" ht="18" x14ac:dyDescent="0.35">
      <c r="A4" s="25" t="s">
        <v>154</v>
      </c>
      <c r="B4" s="25" t="s">
        <v>144</v>
      </c>
      <c r="C4" s="33" t="s">
        <v>52</v>
      </c>
      <c r="D4" s="33" t="s">
        <v>0</v>
      </c>
      <c r="E4" s="33" t="s">
        <v>42</v>
      </c>
      <c r="F4" s="33" t="s">
        <v>25</v>
      </c>
      <c r="G4" s="33" t="s">
        <v>1</v>
      </c>
      <c r="H4" s="33" t="s">
        <v>2</v>
      </c>
      <c r="I4" s="33" t="s">
        <v>3</v>
      </c>
      <c r="J4" s="33" t="s">
        <v>21</v>
      </c>
      <c r="K4" s="33" t="s">
        <v>17</v>
      </c>
      <c r="L4" s="33" t="s">
        <v>22</v>
      </c>
      <c r="M4" s="33" t="s">
        <v>4</v>
      </c>
      <c r="N4" s="33" t="s">
        <v>5</v>
      </c>
      <c r="O4" s="33" t="s">
        <v>6</v>
      </c>
      <c r="P4" s="33" t="s">
        <v>14</v>
      </c>
      <c r="Q4" s="33" t="s">
        <v>11</v>
      </c>
      <c r="R4" s="33" t="s">
        <v>13</v>
      </c>
      <c r="S4" s="33" t="s">
        <v>41</v>
      </c>
      <c r="T4" s="37" t="s">
        <v>159</v>
      </c>
      <c r="U4" s="36"/>
      <c r="X4" s="22"/>
    </row>
    <row r="5" spans="1:128" s="14" customFormat="1" ht="18" x14ac:dyDescent="0.35">
      <c r="A5" s="26" t="s">
        <v>145</v>
      </c>
      <c r="B5" s="29" t="str">
        <f t="shared" ref="B5:B15" si="0">mineral($C$4:$S$4, C5:S5, 10%)</f>
        <v>Chamosite</v>
      </c>
      <c r="C5" s="31">
        <v>0.94910069239510397</v>
      </c>
      <c r="D5" s="31"/>
      <c r="E5" s="31">
        <v>45.196266497726697</v>
      </c>
      <c r="F5" s="31"/>
      <c r="G5" s="31"/>
      <c r="H5" s="31">
        <v>5.7215440226260901</v>
      </c>
      <c r="I5" s="31">
        <v>4.2344118194677902</v>
      </c>
      <c r="J5" s="31">
        <v>13.2229931822641</v>
      </c>
      <c r="K5" s="31"/>
      <c r="L5" s="31"/>
      <c r="M5" s="31"/>
      <c r="N5" s="31"/>
      <c r="O5" s="31"/>
      <c r="P5" s="35">
        <v>30.6756837855201</v>
      </c>
      <c r="Q5" s="31"/>
      <c r="R5" s="31"/>
      <c r="S5" s="31"/>
      <c r="T5" s="16">
        <f>SUM(C5:S5)</f>
        <v>99.999999999999886</v>
      </c>
      <c r="U5" s="16"/>
      <c r="V5" s="40" t="s">
        <v>33</v>
      </c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</row>
    <row r="6" spans="1:128" s="14" customFormat="1" ht="18" x14ac:dyDescent="0.35">
      <c r="A6" s="26" t="s">
        <v>146</v>
      </c>
      <c r="B6" s="29" t="str">
        <f t="shared" si="0"/>
        <v>Muscovite</v>
      </c>
      <c r="C6" s="31">
        <v>0.46</v>
      </c>
      <c r="D6" s="31"/>
      <c r="E6" s="31">
        <v>47.351374687278799</v>
      </c>
      <c r="F6" s="31">
        <v>0.95300237782560704</v>
      </c>
      <c r="G6" s="31"/>
      <c r="H6" s="31"/>
      <c r="I6" s="31">
        <v>20.3018155052605</v>
      </c>
      <c r="J6" s="31">
        <v>21.132472029876499</v>
      </c>
      <c r="K6" s="31"/>
      <c r="L6" s="31">
        <v>9.8062906857716694</v>
      </c>
      <c r="M6" s="31"/>
      <c r="N6" s="31"/>
      <c r="O6" s="31"/>
      <c r="P6" s="35"/>
      <c r="Q6" s="31"/>
      <c r="R6" s="31"/>
      <c r="S6" s="31"/>
      <c r="T6" s="16">
        <f t="shared" ref="T6:T14" si="1">SUM(C6:S6)</f>
        <v>100.00495528601307</v>
      </c>
      <c r="U6" s="16"/>
      <c r="V6" s="40" t="s">
        <v>35</v>
      </c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</row>
    <row r="7" spans="1:128" s="14" customFormat="1" ht="18" x14ac:dyDescent="0.35">
      <c r="A7" s="45" t="s">
        <v>147</v>
      </c>
      <c r="B7" s="29" t="str">
        <f>mineral($C$4:$S$4, C7:S7, 10%)</f>
        <v>Albite</v>
      </c>
      <c r="C7" s="31"/>
      <c r="D7" s="31"/>
      <c r="E7" s="31">
        <v>48</v>
      </c>
      <c r="F7" s="32"/>
      <c r="G7" s="31">
        <v>8.3035872281598895</v>
      </c>
      <c r="H7" s="31"/>
      <c r="I7" s="31">
        <v>10.771187631090999</v>
      </c>
      <c r="J7" s="31">
        <v>31.500085618621299</v>
      </c>
      <c r="K7" s="31"/>
      <c r="L7" s="31"/>
      <c r="M7" s="31">
        <v>0.76187479058233298</v>
      </c>
      <c r="N7" s="31"/>
      <c r="O7" s="31"/>
      <c r="P7" s="35"/>
      <c r="Q7" s="31"/>
      <c r="R7" s="31"/>
      <c r="S7" s="31"/>
      <c r="T7" s="16">
        <f t="shared" si="1"/>
        <v>99.336735268454532</v>
      </c>
      <c r="U7" s="16"/>
      <c r="V7" s="38" t="s">
        <v>32</v>
      </c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</row>
    <row r="8" spans="1:128" s="14" customFormat="1" ht="18" x14ac:dyDescent="0.35">
      <c r="A8" s="26" t="s">
        <v>148</v>
      </c>
      <c r="B8" s="29" t="str">
        <f t="shared" si="0"/>
        <v>Actinolite</v>
      </c>
      <c r="C8" s="31">
        <v>0.23628507578000901</v>
      </c>
      <c r="D8" s="31"/>
      <c r="E8" s="31">
        <v>45.0076723785307</v>
      </c>
      <c r="F8" s="31"/>
      <c r="G8" s="31">
        <v>0.59282824190421302</v>
      </c>
      <c r="H8" s="31">
        <v>9.7145261101360205</v>
      </c>
      <c r="I8" s="31">
        <v>1.3915250403630099</v>
      </c>
      <c r="J8" s="31">
        <v>25.6443226890656</v>
      </c>
      <c r="K8" s="31"/>
      <c r="L8" s="31"/>
      <c r="M8" s="31">
        <v>8.5966401168787598</v>
      </c>
      <c r="N8" s="31">
        <v>0.11224209207241299</v>
      </c>
      <c r="O8" s="31">
        <v>0.128787837643668</v>
      </c>
      <c r="P8" s="35">
        <v>8.5751704176255199</v>
      </c>
      <c r="Q8" s="31"/>
      <c r="R8" s="31"/>
      <c r="S8" s="31"/>
      <c r="T8" s="16">
        <f t="shared" si="1"/>
        <v>99.999999999999901</v>
      </c>
      <c r="U8" s="16"/>
      <c r="V8" s="40" t="s">
        <v>34</v>
      </c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</row>
    <row r="9" spans="1:128" s="14" customFormat="1" ht="18" x14ac:dyDescent="0.35">
      <c r="A9" s="26" t="s">
        <v>149</v>
      </c>
      <c r="B9" s="29" t="str">
        <f t="shared" si="0"/>
        <v>Aluminite</v>
      </c>
      <c r="C9" s="31">
        <v>5.27160676772343</v>
      </c>
      <c r="D9" s="31"/>
      <c r="E9" s="31">
        <v>69.731784067433097</v>
      </c>
      <c r="F9" s="31"/>
      <c r="G9" s="31"/>
      <c r="H9" s="31"/>
      <c r="I9" s="31">
        <v>15.6795123241022</v>
      </c>
      <c r="J9" s="31"/>
      <c r="K9" s="31">
        <v>9.3170968407411596</v>
      </c>
      <c r="L9" s="31"/>
      <c r="M9" s="31"/>
      <c r="N9" s="31"/>
      <c r="O9" s="31"/>
      <c r="P9" s="35"/>
      <c r="Q9" s="31"/>
      <c r="R9" s="31"/>
      <c r="S9" s="31"/>
      <c r="T9" s="16">
        <f t="shared" si="1"/>
        <v>99.999999999999886</v>
      </c>
      <c r="U9" s="16"/>
      <c r="V9" s="40" t="s">
        <v>134</v>
      </c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</row>
    <row r="10" spans="1:128" s="14" customFormat="1" ht="18" x14ac:dyDescent="0.35">
      <c r="A10" s="26" t="s">
        <v>150</v>
      </c>
      <c r="B10" s="29" t="str">
        <f t="shared" si="0"/>
        <v>Andradite</v>
      </c>
      <c r="C10" s="31"/>
      <c r="D10" s="31"/>
      <c r="E10" s="31">
        <v>44.799725595870498</v>
      </c>
      <c r="F10" s="31"/>
      <c r="G10" s="31"/>
      <c r="H10" s="31">
        <v>0.29774559179771698</v>
      </c>
      <c r="I10" s="31">
        <v>0.33053423554469302</v>
      </c>
      <c r="J10" s="31">
        <v>14.4995943012211</v>
      </c>
      <c r="K10" s="31"/>
      <c r="L10" s="31"/>
      <c r="M10" s="31">
        <v>21.111748883232298</v>
      </c>
      <c r="N10" s="31"/>
      <c r="O10" s="31"/>
      <c r="P10" s="35">
        <v>18.960651392333499</v>
      </c>
      <c r="Q10" s="31"/>
      <c r="R10" s="31"/>
      <c r="S10" s="31"/>
      <c r="T10" s="16">
        <f t="shared" si="1"/>
        <v>99.999999999999801</v>
      </c>
      <c r="U10" s="16"/>
      <c r="V10" s="40" t="s">
        <v>132</v>
      </c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</row>
    <row r="11" spans="1:128" s="27" customFormat="1" ht="18" x14ac:dyDescent="0.35">
      <c r="A11" s="12" t="s">
        <v>151</v>
      </c>
      <c r="B11" s="29" t="str">
        <f t="shared" si="0"/>
        <v>Antigorite</v>
      </c>
      <c r="C11" s="31">
        <v>1.34048451691441</v>
      </c>
      <c r="D11" s="31"/>
      <c r="E11" s="31">
        <v>47.875501473124501</v>
      </c>
      <c r="F11" s="31"/>
      <c r="G11" s="31"/>
      <c r="H11" s="31">
        <v>18.182151569813399</v>
      </c>
      <c r="I11" s="31"/>
      <c r="J11" s="31">
        <v>18.675803073496301</v>
      </c>
      <c r="K11" s="31"/>
      <c r="L11" s="31"/>
      <c r="M11" s="31"/>
      <c r="N11" s="31"/>
      <c r="O11" s="31"/>
      <c r="P11" s="35">
        <v>13.926059366651099</v>
      </c>
      <c r="Q11" s="31"/>
      <c r="R11" s="31"/>
      <c r="S11" s="31"/>
      <c r="T11" s="16">
        <f t="shared" si="1"/>
        <v>99.999999999999702</v>
      </c>
      <c r="U11" s="16"/>
      <c r="V11" s="40" t="s">
        <v>133</v>
      </c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</row>
    <row r="12" spans="1:128" s="17" customFormat="1" ht="18" x14ac:dyDescent="0.35">
      <c r="A12" s="12" t="s">
        <v>155</v>
      </c>
      <c r="B12" s="47" t="str">
        <f t="shared" si="0"/>
        <v>Cobaltite</v>
      </c>
      <c r="C12" s="46"/>
      <c r="D12" s="31"/>
      <c r="E12" s="31">
        <v>45</v>
      </c>
      <c r="F12" s="31">
        <v>45</v>
      </c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>
        <v>10</v>
      </c>
      <c r="R12" s="31"/>
      <c r="S12" s="31"/>
      <c r="T12" s="16">
        <f t="shared" si="1"/>
        <v>100</v>
      </c>
      <c r="U12" s="16"/>
      <c r="V12" s="39" t="s">
        <v>157</v>
      </c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</row>
    <row r="13" spans="1:128" s="17" customFormat="1" ht="18" x14ac:dyDescent="0.35">
      <c r="A13" s="12" t="s">
        <v>156</v>
      </c>
      <c r="B13" s="47" t="str">
        <f t="shared" si="0"/>
        <v>Rutile</v>
      </c>
      <c r="C13" s="46"/>
      <c r="D13" s="31"/>
      <c r="E13" s="31">
        <v>40.06</v>
      </c>
      <c r="F13" s="31"/>
      <c r="G13" s="31"/>
      <c r="H13" s="31"/>
      <c r="I13" s="31"/>
      <c r="J13" s="31"/>
      <c r="K13" s="31"/>
      <c r="L13" s="31"/>
      <c r="M13" s="31"/>
      <c r="N13" s="31">
        <v>59.94</v>
      </c>
      <c r="O13" s="31"/>
      <c r="P13" s="31"/>
      <c r="Q13" s="31"/>
      <c r="R13" s="31"/>
      <c r="S13" s="31"/>
      <c r="T13" s="16">
        <f t="shared" si="1"/>
        <v>100</v>
      </c>
      <c r="U13" s="16"/>
      <c r="V13" s="39" t="s">
        <v>37</v>
      </c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</row>
    <row r="14" spans="1:128" s="17" customFormat="1" ht="18" x14ac:dyDescent="0.35">
      <c r="A14" s="12" t="s">
        <v>158</v>
      </c>
      <c r="B14" s="47" t="str">
        <f t="shared" si="0"/>
        <v>Tennantite</v>
      </c>
      <c r="C14" s="46"/>
      <c r="D14" s="31"/>
      <c r="E14" s="31"/>
      <c r="F14" s="31"/>
      <c r="G14" s="31"/>
      <c r="H14" s="31"/>
      <c r="I14" s="31"/>
      <c r="J14" s="31"/>
      <c r="K14" s="31">
        <v>28.33</v>
      </c>
      <c r="L14" s="31"/>
      <c r="M14" s="31"/>
      <c r="N14" s="31"/>
      <c r="O14" s="31"/>
      <c r="P14" s="31">
        <v>3.8</v>
      </c>
      <c r="Q14" s="31"/>
      <c r="R14" s="31">
        <v>47.51</v>
      </c>
      <c r="S14" s="31">
        <v>20.37</v>
      </c>
      <c r="T14" s="16">
        <f t="shared" si="1"/>
        <v>100.00999999999999</v>
      </c>
      <c r="U14" s="28"/>
      <c r="V14" s="39" t="s">
        <v>140</v>
      </c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</row>
    <row r="15" spans="1:128" s="17" customFormat="1" ht="23.4" x14ac:dyDescent="0.35">
      <c r="A15" s="48" t="s">
        <v>163</v>
      </c>
      <c r="B15" s="49" t="str">
        <f t="shared" si="0"/>
        <v>Marcassite</v>
      </c>
      <c r="C15" s="50"/>
      <c r="D15" s="50"/>
      <c r="E15" s="50"/>
      <c r="F15" s="50"/>
      <c r="G15" s="50"/>
      <c r="H15" s="50"/>
      <c r="I15" s="50"/>
      <c r="J15" s="50"/>
      <c r="K15" s="50">
        <v>53</v>
      </c>
      <c r="L15" s="50"/>
      <c r="M15" s="50"/>
      <c r="N15" s="50"/>
      <c r="O15" s="50"/>
      <c r="P15" s="50">
        <v>47</v>
      </c>
      <c r="Q15" s="16"/>
      <c r="R15" s="16"/>
      <c r="S15" s="16"/>
      <c r="T15" s="16"/>
      <c r="U15" s="28"/>
      <c r="V15" s="15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</row>
    <row r="16" spans="1:128" s="17" customFormat="1" ht="18" x14ac:dyDescent="0.3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28"/>
      <c r="V16" s="15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</row>
    <row r="17" spans="1:128" s="17" customFormat="1" ht="18" x14ac:dyDescent="0.35">
      <c r="A17" s="16"/>
      <c r="B17" s="16"/>
      <c r="C17" s="16"/>
      <c r="D17" s="16"/>
      <c r="E17" s="16"/>
      <c r="F17" s="16"/>
      <c r="G17" s="41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28"/>
      <c r="V17" s="15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</row>
    <row r="18" spans="1:128" s="17" customFormat="1" ht="18" x14ac:dyDescent="0.35">
      <c r="A18" s="16"/>
      <c r="B18" s="51" t="s">
        <v>164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28"/>
      <c r="V18" s="15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22"/>
      <c r="CR18" s="22"/>
      <c r="CS18" s="22"/>
      <c r="CT18" s="22"/>
      <c r="CU18" s="22"/>
      <c r="CV18" s="22"/>
      <c r="CW18" s="22"/>
      <c r="CX18" s="22"/>
      <c r="CY18" s="22"/>
      <c r="CZ18" s="22"/>
      <c r="DA18" s="22"/>
      <c r="DB18" s="22"/>
      <c r="DC18" s="22"/>
      <c r="DD18" s="22"/>
      <c r="DE18" s="22"/>
      <c r="DF18" s="22"/>
      <c r="DG18" s="22"/>
      <c r="DH18" s="22"/>
      <c r="DI18" s="22"/>
      <c r="DJ18" s="22"/>
      <c r="DK18" s="22"/>
      <c r="DL18" s="22"/>
      <c r="DM18" s="22"/>
      <c r="DN18" s="22"/>
      <c r="DO18" s="22"/>
      <c r="DP18" s="22"/>
      <c r="DQ18" s="22"/>
      <c r="DR18" s="22"/>
      <c r="DS18" s="22"/>
      <c r="DT18" s="22"/>
      <c r="DU18" s="22"/>
      <c r="DV18" s="22"/>
      <c r="DW18" s="22"/>
      <c r="DX18" s="22"/>
    </row>
    <row r="19" spans="1:128" s="17" customFormat="1" ht="18" x14ac:dyDescent="0.35">
      <c r="A19" s="16"/>
      <c r="B19" s="51" t="s">
        <v>165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28"/>
      <c r="V19" s="15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  <c r="CN19" s="22"/>
      <c r="CO19" s="22"/>
      <c r="CP19" s="22"/>
      <c r="CQ19" s="22"/>
      <c r="CR19" s="22"/>
      <c r="CS19" s="22"/>
      <c r="CT19" s="22"/>
      <c r="CU19" s="22"/>
      <c r="CV19" s="22"/>
      <c r="CW19" s="22"/>
      <c r="CX19" s="22"/>
      <c r="CY19" s="22"/>
      <c r="CZ19" s="22"/>
      <c r="DA19" s="22"/>
      <c r="DB19" s="22"/>
      <c r="DC19" s="22"/>
      <c r="DD19" s="22"/>
      <c r="DE19" s="22"/>
      <c r="DF19" s="22"/>
      <c r="DG19" s="22"/>
      <c r="DH19" s="22"/>
      <c r="DI19" s="22"/>
      <c r="DJ19" s="22"/>
      <c r="DK19" s="22"/>
      <c r="DL19" s="22"/>
      <c r="DM19" s="22"/>
      <c r="DN19" s="22"/>
      <c r="DO19" s="22"/>
      <c r="DP19" s="22"/>
      <c r="DQ19" s="22"/>
      <c r="DR19" s="22"/>
      <c r="DS19" s="22"/>
      <c r="DT19" s="22"/>
      <c r="DU19" s="22"/>
      <c r="DV19" s="22"/>
      <c r="DW19" s="22"/>
      <c r="DX19" s="22"/>
    </row>
    <row r="20" spans="1:128" s="17" customFormat="1" ht="18" x14ac:dyDescent="0.35">
      <c r="A20" s="16"/>
      <c r="B20" s="51" t="s">
        <v>166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28"/>
      <c r="V20" s="15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22"/>
      <c r="DM20" s="22"/>
      <c r="DN20" s="22"/>
      <c r="DO20" s="22"/>
      <c r="DP20" s="22"/>
      <c r="DQ20" s="22"/>
      <c r="DR20" s="22"/>
      <c r="DS20" s="22"/>
      <c r="DT20" s="22"/>
      <c r="DU20" s="22"/>
      <c r="DV20" s="22"/>
      <c r="DW20" s="22"/>
      <c r="DX20" s="22"/>
    </row>
    <row r="21" spans="1:128" s="17" customFormat="1" ht="18" x14ac:dyDescent="0.35">
      <c r="A21" s="16"/>
      <c r="B21" s="44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28"/>
      <c r="V21" s="15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  <c r="CN21" s="22"/>
      <c r="CO21" s="22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22"/>
      <c r="DM21" s="22"/>
      <c r="DN21" s="22"/>
      <c r="DO21" s="22"/>
      <c r="DP21" s="22"/>
      <c r="DQ21" s="22"/>
      <c r="DR21" s="22"/>
      <c r="DS21" s="22"/>
      <c r="DT21" s="22"/>
      <c r="DU21" s="22"/>
      <c r="DV21" s="22"/>
      <c r="DW21" s="22"/>
      <c r="DX21" s="22"/>
    </row>
    <row r="22" spans="1:128" s="17" customFormat="1" ht="18" x14ac:dyDescent="0.35">
      <c r="A22" s="16"/>
      <c r="B22" s="44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28"/>
      <c r="V22" s="15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</row>
    <row r="23" spans="1:128" s="17" customFormat="1" ht="18" x14ac:dyDescent="0.35">
      <c r="A23" s="16"/>
      <c r="B23" s="44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28"/>
      <c r="V23" s="15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</row>
    <row r="24" spans="1:128" s="17" customFormat="1" ht="18" x14ac:dyDescent="0.35">
      <c r="A24" s="16"/>
      <c r="B24" s="44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28"/>
      <c r="V24" s="15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</row>
    <row r="25" spans="1:128" s="17" customFormat="1" ht="18" x14ac:dyDescent="0.35">
      <c r="A25" s="16"/>
      <c r="B25" s="44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28"/>
      <c r="V25" s="15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</row>
    <row r="26" spans="1:128" s="17" customFormat="1" ht="18" x14ac:dyDescent="0.35">
      <c r="A26" s="16"/>
      <c r="B26" s="44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28"/>
      <c r="V26" s="15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</row>
    <row r="27" spans="1:128" s="17" customFormat="1" ht="18" x14ac:dyDescent="0.35">
      <c r="A27" s="16"/>
      <c r="B27" s="44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28"/>
      <c r="V27" s="15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/>
      <c r="DD27" s="22"/>
      <c r="DE27" s="22"/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/>
      <c r="DW27" s="22"/>
      <c r="DX27" s="22"/>
    </row>
    <row r="28" spans="1:128" s="17" customFormat="1" ht="18" x14ac:dyDescent="0.3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28"/>
      <c r="V28" s="15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</row>
    <row r="29" spans="1:128" s="17" customFormat="1" ht="18" x14ac:dyDescent="0.3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28"/>
      <c r="V29" s="15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</row>
    <row r="30" spans="1:128" s="17" customFormat="1" ht="18" x14ac:dyDescent="0.3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28"/>
      <c r="V30" s="15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</row>
    <row r="31" spans="1:128" s="17" customFormat="1" ht="18" x14ac:dyDescent="0.3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28"/>
      <c r="V31" s="15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</row>
    <row r="32" spans="1:128" s="17" customFormat="1" ht="18" x14ac:dyDescent="0.3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28"/>
      <c r="V32" s="15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</row>
    <row r="33" spans="1:128" s="17" customFormat="1" ht="18" x14ac:dyDescent="0.3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28"/>
      <c r="V33" s="15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</row>
    <row r="34" spans="1:128" s="17" customFormat="1" ht="18" x14ac:dyDescent="0.3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28"/>
      <c r="V34" s="15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</row>
    <row r="35" spans="1:128" s="17" customFormat="1" ht="18" x14ac:dyDescent="0.3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28"/>
      <c r="V35" s="15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</row>
    <row r="36" spans="1:128" s="17" customFormat="1" ht="18" x14ac:dyDescent="0.3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28"/>
      <c r="V36" s="15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</row>
    <row r="37" spans="1:128" s="17" customFormat="1" ht="18" x14ac:dyDescent="0.35">
      <c r="A37" s="16"/>
      <c r="B37" s="16"/>
      <c r="C37" s="16"/>
      <c r="D37" s="41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28"/>
      <c r="V37" s="15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</row>
    <row r="38" spans="1:128" s="17" customFormat="1" ht="18" x14ac:dyDescent="0.3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28"/>
      <c r="V38" s="15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</row>
    <row r="39" spans="1:128" s="17" customFormat="1" ht="18" x14ac:dyDescent="0.3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28"/>
      <c r="V39" s="15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  <c r="CZ39" s="22"/>
      <c r="DA39" s="22"/>
      <c r="DB39" s="22"/>
      <c r="DC39" s="22"/>
      <c r="DD39" s="22"/>
      <c r="DE39" s="22"/>
      <c r="DF39" s="22"/>
      <c r="DG39" s="22"/>
      <c r="DH39" s="22"/>
      <c r="DI39" s="22"/>
      <c r="DJ39" s="22"/>
      <c r="DK39" s="22"/>
      <c r="DL39" s="22"/>
      <c r="DM39" s="22"/>
      <c r="DN39" s="22"/>
      <c r="DO39" s="22"/>
      <c r="DP39" s="22"/>
      <c r="DQ39" s="22"/>
      <c r="DR39" s="22"/>
      <c r="DS39" s="22"/>
      <c r="DT39" s="22"/>
      <c r="DU39" s="22"/>
      <c r="DV39" s="22"/>
      <c r="DW39" s="22"/>
      <c r="DX39" s="22"/>
    </row>
    <row r="40" spans="1:128" s="17" customFormat="1" ht="18" x14ac:dyDescent="0.3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28"/>
      <c r="V40" s="15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</row>
    <row r="41" spans="1:128" s="17" customFormat="1" ht="18" x14ac:dyDescent="0.3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28"/>
      <c r="V41" s="15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</row>
  </sheetData>
  <mergeCells count="1">
    <mergeCell ref="C2:P2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28"/>
  <sheetViews>
    <sheetView showGridLines="0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31" sqref="B31"/>
    </sheetView>
  </sheetViews>
  <sheetFormatPr baseColWidth="10" defaultColWidth="9.109375" defaultRowHeight="15.6" x14ac:dyDescent="0.3"/>
  <cols>
    <col min="1" max="1" width="44" style="2" bestFit="1" customWidth="1"/>
    <col min="2" max="2" width="19.44140625" style="4" bestFit="1" customWidth="1"/>
    <col min="3" max="3" width="54.44140625" style="2" bestFit="1" customWidth="1"/>
    <col min="4" max="4" width="21.5546875" style="2" bestFit="1" customWidth="1"/>
    <col min="5" max="5" width="10.33203125" style="2" customWidth="1"/>
    <col min="6" max="9" width="12.5546875" style="4" customWidth="1"/>
    <col min="10" max="10" width="12.5546875" style="6" customWidth="1"/>
    <col min="11" max="20" width="12.5546875" style="4" customWidth="1"/>
    <col min="21" max="21" width="12.5546875" style="6" customWidth="1"/>
    <col min="22" max="23" width="12.5546875" style="4" customWidth="1"/>
    <col min="24" max="24" width="12.5546875" style="5" customWidth="1"/>
    <col min="25" max="39" width="12.5546875" style="4" customWidth="1"/>
    <col min="40" max="124" width="12.5546875" style="2" customWidth="1"/>
    <col min="125" max="16384" width="9.10937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33" t="s">
        <v>52</v>
      </c>
      <c r="G2" s="33" t="s">
        <v>53</v>
      </c>
      <c r="H2" s="33" t="s">
        <v>26</v>
      </c>
      <c r="I2" s="33" t="s">
        <v>54</v>
      </c>
      <c r="J2" s="33" t="s">
        <v>27</v>
      </c>
      <c r="K2" s="33" t="s">
        <v>0</v>
      </c>
      <c r="L2" s="33" t="s">
        <v>55</v>
      </c>
      <c r="M2" s="33" t="s">
        <v>42</v>
      </c>
      <c r="N2" s="33" t="s">
        <v>25</v>
      </c>
      <c r="O2" s="33" t="s">
        <v>56</v>
      </c>
      <c r="P2" s="33" t="s">
        <v>1</v>
      </c>
      <c r="Q2" s="33" t="s">
        <v>2</v>
      </c>
      <c r="R2" s="33" t="s">
        <v>3</v>
      </c>
      <c r="S2" s="33" t="s">
        <v>21</v>
      </c>
      <c r="T2" s="33" t="s">
        <v>28</v>
      </c>
      <c r="U2" s="33" t="s">
        <v>17</v>
      </c>
      <c r="V2" s="33" t="s">
        <v>29</v>
      </c>
      <c r="W2" s="33" t="s">
        <v>57</v>
      </c>
      <c r="X2" s="33" t="s">
        <v>22</v>
      </c>
      <c r="Y2" s="33" t="s">
        <v>4</v>
      </c>
      <c r="Z2" s="33" t="s">
        <v>58</v>
      </c>
      <c r="AA2" s="33" t="s">
        <v>5</v>
      </c>
      <c r="AB2" s="33" t="s">
        <v>43</v>
      </c>
      <c r="AC2" s="33" t="s">
        <v>12</v>
      </c>
      <c r="AD2" s="33" t="s">
        <v>6</v>
      </c>
      <c r="AE2" s="33" t="s">
        <v>14</v>
      </c>
      <c r="AF2" s="33" t="s">
        <v>11</v>
      </c>
      <c r="AG2" s="33" t="s">
        <v>15</v>
      </c>
      <c r="AH2" s="33" t="s">
        <v>13</v>
      </c>
      <c r="AI2" s="33" t="s">
        <v>20</v>
      </c>
      <c r="AJ2" s="33" t="s">
        <v>59</v>
      </c>
      <c r="AK2" s="33" t="s">
        <v>60</v>
      </c>
      <c r="AL2" s="33" t="s">
        <v>41</v>
      </c>
      <c r="AM2" s="33" t="s">
        <v>61</v>
      </c>
      <c r="AN2" s="33" t="s">
        <v>62</v>
      </c>
      <c r="AO2" s="33" t="s">
        <v>63</v>
      </c>
      <c r="AP2" s="33" t="s">
        <v>64</v>
      </c>
      <c r="AQ2" s="33" t="s">
        <v>50</v>
      </c>
      <c r="AR2" s="33" t="s">
        <v>44</v>
      </c>
      <c r="AS2" s="33" t="s">
        <v>45</v>
      </c>
      <c r="AT2" s="33" t="s">
        <v>46</v>
      </c>
      <c r="AU2" s="33" t="s">
        <v>65</v>
      </c>
      <c r="AV2" s="33" t="s">
        <v>66</v>
      </c>
      <c r="AW2" s="33" t="s">
        <v>67</v>
      </c>
      <c r="AX2" s="33" t="s">
        <v>68</v>
      </c>
      <c r="AY2" s="33" t="s">
        <v>69</v>
      </c>
      <c r="AZ2" s="33" t="s">
        <v>70</v>
      </c>
      <c r="BA2" s="33" t="s">
        <v>10</v>
      </c>
      <c r="BB2" s="33" t="s">
        <v>71</v>
      </c>
      <c r="BC2" s="33" t="s">
        <v>19</v>
      </c>
      <c r="BD2" s="33" t="s">
        <v>18</v>
      </c>
      <c r="BE2" s="33" t="s">
        <v>51</v>
      </c>
      <c r="BF2" s="33" t="s">
        <v>72</v>
      </c>
      <c r="BG2" s="33" t="s">
        <v>73</v>
      </c>
      <c r="BH2" s="33" t="s">
        <v>74</v>
      </c>
      <c r="BI2" s="33" t="s">
        <v>8</v>
      </c>
      <c r="BJ2" s="33" t="s">
        <v>75</v>
      </c>
      <c r="BK2" s="33" t="s">
        <v>76</v>
      </c>
      <c r="BL2" s="33" t="s">
        <v>30</v>
      </c>
      <c r="BM2" s="33" t="s">
        <v>77</v>
      </c>
      <c r="BN2" s="33" t="s">
        <v>78</v>
      </c>
      <c r="BO2" s="33" t="s">
        <v>79</v>
      </c>
      <c r="BP2" s="33" t="s">
        <v>80</v>
      </c>
      <c r="BQ2" s="33" t="s">
        <v>23</v>
      </c>
      <c r="BR2" s="33" t="s">
        <v>24</v>
      </c>
      <c r="BS2" s="33" t="s">
        <v>81</v>
      </c>
      <c r="BT2" s="33" t="s">
        <v>16</v>
      </c>
      <c r="BU2" s="33" t="s">
        <v>9</v>
      </c>
      <c r="BV2" s="33" t="s">
        <v>82</v>
      </c>
      <c r="BW2" s="33" t="s">
        <v>83</v>
      </c>
      <c r="BX2" s="33" t="s">
        <v>84</v>
      </c>
      <c r="BY2" s="33" t="s">
        <v>85</v>
      </c>
      <c r="BZ2" s="33" t="s">
        <v>86</v>
      </c>
      <c r="CA2" s="33" t="s">
        <v>87</v>
      </c>
      <c r="CB2" s="33" t="s">
        <v>88</v>
      </c>
      <c r="CC2" s="33" t="s">
        <v>89</v>
      </c>
      <c r="CD2" s="33" t="s">
        <v>90</v>
      </c>
      <c r="CE2" s="33" t="s">
        <v>91</v>
      </c>
      <c r="CF2" s="33" t="s">
        <v>92</v>
      </c>
      <c r="CG2" s="33" t="s">
        <v>93</v>
      </c>
      <c r="CH2" s="33" t="s">
        <v>94</v>
      </c>
      <c r="CI2" s="33" t="s">
        <v>95</v>
      </c>
      <c r="CJ2" s="33" t="s">
        <v>96</v>
      </c>
      <c r="CK2" s="33" t="s">
        <v>97</v>
      </c>
      <c r="CL2" s="33" t="s">
        <v>98</v>
      </c>
      <c r="CM2" s="33" t="s">
        <v>99</v>
      </c>
      <c r="CN2" s="33" t="s">
        <v>100</v>
      </c>
      <c r="CO2" s="33" t="s">
        <v>101</v>
      </c>
      <c r="CP2" s="33" t="s">
        <v>102</v>
      </c>
      <c r="CQ2" s="33" t="s">
        <v>103</v>
      </c>
      <c r="CR2" s="33" t="s">
        <v>104</v>
      </c>
      <c r="CS2" s="33" t="s">
        <v>105</v>
      </c>
      <c r="CT2" s="33" t="s">
        <v>106</v>
      </c>
      <c r="CU2" s="33" t="s">
        <v>107</v>
      </c>
      <c r="CV2" s="33" t="s">
        <v>108</v>
      </c>
      <c r="CW2" s="33" t="s">
        <v>109</v>
      </c>
      <c r="CX2" s="33" t="s">
        <v>110</v>
      </c>
      <c r="CY2" s="33" t="s">
        <v>111</v>
      </c>
      <c r="CZ2" s="33" t="s">
        <v>112</v>
      </c>
      <c r="DA2" s="33" t="s">
        <v>113</v>
      </c>
      <c r="DB2" s="33" t="s">
        <v>114</v>
      </c>
      <c r="DC2" s="33" t="s">
        <v>115</v>
      </c>
      <c r="DD2" s="33" t="s">
        <v>116</v>
      </c>
      <c r="DE2" s="33" t="s">
        <v>117</v>
      </c>
      <c r="DF2" s="33" t="s">
        <v>118</v>
      </c>
      <c r="DG2" s="33" t="s">
        <v>119</v>
      </c>
      <c r="DH2" s="33" t="s">
        <v>120</v>
      </c>
      <c r="DI2" s="33" t="s">
        <v>121</v>
      </c>
      <c r="DJ2" s="33" t="s">
        <v>122</v>
      </c>
      <c r="DK2" s="33" t="s">
        <v>123</v>
      </c>
      <c r="DL2" s="33" t="s">
        <v>124</v>
      </c>
      <c r="DM2" s="33" t="s">
        <v>125</v>
      </c>
      <c r="DN2" s="33" t="s">
        <v>126</v>
      </c>
      <c r="DO2" s="33" t="s">
        <v>127</v>
      </c>
      <c r="DP2" s="33" t="s">
        <v>128</v>
      </c>
      <c r="DQ2" s="33" t="s">
        <v>129</v>
      </c>
      <c r="DR2" s="33" t="s">
        <v>130</v>
      </c>
      <c r="DS2" s="33" t="s">
        <v>131</v>
      </c>
      <c r="DT2" s="33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/>
      <c r="L3" s="13"/>
      <c r="M3" s="13">
        <v>45.196266497726697</v>
      </c>
      <c r="N3" s="13"/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13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13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13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13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13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13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13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13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20">
        <v>13.401820567903499</v>
      </c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13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13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13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13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14" customFormat="1" ht="18" x14ac:dyDescent="0.35">
      <c r="A20" s="12" t="s">
        <v>140</v>
      </c>
      <c r="B20" s="12"/>
      <c r="C20" s="12"/>
      <c r="D20" s="13">
        <v>1471.3974000000001</v>
      </c>
      <c r="E20" s="12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>
        <v>28.330755511733202</v>
      </c>
      <c r="V20" s="13"/>
      <c r="W20" s="13"/>
      <c r="X20" s="13"/>
      <c r="Y20" s="13"/>
      <c r="Z20" s="13"/>
      <c r="AA20" s="13"/>
      <c r="AB20" s="13"/>
      <c r="AC20" s="13"/>
      <c r="AD20" s="13"/>
      <c r="AE20" s="13">
        <v>3.7955075902675901</v>
      </c>
      <c r="AF20" s="13"/>
      <c r="AG20" s="13"/>
      <c r="AH20" s="13">
        <v>47.506268530853703</v>
      </c>
      <c r="AI20" s="13"/>
      <c r="AJ20" s="13"/>
      <c r="AK20" s="13"/>
      <c r="AL20" s="13">
        <v>20.367468367145399</v>
      </c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22"/>
      <c r="DV20" s="22"/>
      <c r="DW20" s="22"/>
      <c r="DX20" s="22"/>
      <c r="DY20" s="22"/>
      <c r="DZ20" s="22"/>
      <c r="EA20" s="22"/>
      <c r="EB20" s="22"/>
      <c r="EC20" s="22"/>
      <c r="ED20" s="22"/>
      <c r="EE20" s="22"/>
      <c r="EF20" s="22"/>
      <c r="EG20" s="22"/>
      <c r="EH20" s="22"/>
      <c r="EI20" s="22"/>
      <c r="EJ20" s="22"/>
      <c r="EK20" s="22"/>
      <c r="EL20" s="22"/>
      <c r="EM20" s="22"/>
      <c r="EN20" s="22"/>
      <c r="EO20" s="22"/>
      <c r="EP20" s="22"/>
      <c r="EQ20" s="22"/>
      <c r="ER20" s="22"/>
      <c r="ES20" s="22"/>
      <c r="ET20" s="22"/>
      <c r="EU20" s="22"/>
      <c r="EV20" s="22"/>
      <c r="EW20" s="22"/>
      <c r="EX20" s="22"/>
      <c r="EY20" s="22"/>
      <c r="EZ20" s="22"/>
      <c r="FA20" s="22"/>
      <c r="FB20" s="22"/>
      <c r="FC20" s="22"/>
      <c r="FD20" s="22"/>
      <c r="FE20" s="22"/>
      <c r="FF20" s="22"/>
      <c r="FG20" s="22"/>
      <c r="FH20" s="22"/>
      <c r="FI20" s="22"/>
      <c r="FJ20" s="22"/>
      <c r="FK20" s="22"/>
      <c r="FL20" s="22"/>
      <c r="FM20" s="22"/>
      <c r="FN20" s="22"/>
      <c r="FO20" s="22"/>
      <c r="FP20" s="22"/>
      <c r="FQ20" s="22"/>
      <c r="FR20" s="22"/>
      <c r="FS20" s="22"/>
      <c r="FT20" s="22"/>
      <c r="FU20" s="22"/>
      <c r="FV20" s="22"/>
      <c r="FW20" s="22"/>
      <c r="FX20" s="22"/>
      <c r="FY20" s="22"/>
      <c r="FZ20" s="22"/>
      <c r="GA20" s="22"/>
      <c r="GB20" s="22"/>
      <c r="GC20" s="22"/>
      <c r="GD20" s="22"/>
      <c r="GE20" s="22"/>
      <c r="GF20" s="22"/>
      <c r="GG20" s="22"/>
      <c r="GH20" s="22"/>
      <c r="GI20" s="22"/>
      <c r="GJ20" s="22"/>
      <c r="GK20" s="22"/>
      <c r="GL20" s="22"/>
      <c r="GM20" s="22"/>
      <c r="GN20" s="22"/>
      <c r="GO20" s="22"/>
      <c r="GP20" s="22"/>
      <c r="GQ20" s="22"/>
      <c r="GR20" s="22"/>
      <c r="GS20" s="22"/>
      <c r="GT20" s="22"/>
      <c r="GU20" s="22"/>
      <c r="GV20" s="22"/>
      <c r="GW20" s="22"/>
      <c r="GX20" s="22"/>
      <c r="GY20" s="22"/>
      <c r="GZ20" s="22"/>
      <c r="HA20" s="22"/>
      <c r="HB20" s="22"/>
      <c r="HC20" s="22"/>
      <c r="HD20" s="22"/>
      <c r="HE20" s="22"/>
      <c r="HF20" s="22"/>
      <c r="HG20" s="22"/>
      <c r="HH20" s="22"/>
      <c r="HI20" s="22"/>
      <c r="HJ20" s="22"/>
      <c r="HK20" s="22"/>
      <c r="HL20" s="22"/>
      <c r="HM20" s="22"/>
      <c r="HN20" s="22"/>
      <c r="HO20" s="22"/>
      <c r="HP20" s="22"/>
      <c r="HQ20" s="22"/>
      <c r="HR20" s="22"/>
      <c r="HS20" s="22"/>
      <c r="HT20" s="22"/>
      <c r="HU20" s="22"/>
      <c r="HV20" s="22"/>
      <c r="HW20" s="22"/>
      <c r="HX20" s="22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13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13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13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14" customFormat="1" ht="18" x14ac:dyDescent="0.35">
      <c r="A23" s="12" t="s">
        <v>157</v>
      </c>
      <c r="B23" s="12"/>
      <c r="C23" s="12"/>
      <c r="D23" s="13"/>
      <c r="E23" s="12"/>
      <c r="F23" s="13"/>
      <c r="G23" s="13"/>
      <c r="H23" s="13"/>
      <c r="I23" s="13"/>
      <c r="J23" s="13"/>
      <c r="K23" s="13"/>
      <c r="L23" s="13"/>
      <c r="M23" s="13">
        <v>45</v>
      </c>
      <c r="N23" s="13">
        <v>45</v>
      </c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>
        <v>10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</row>
    <row r="24" spans="1:232" ht="25.8" x14ac:dyDescent="0.5">
      <c r="A24" s="52" t="s">
        <v>160</v>
      </c>
      <c r="B24" s="53"/>
      <c r="C24" s="52"/>
      <c r="D24" s="52"/>
      <c r="E24" s="52"/>
      <c r="F24" s="53"/>
      <c r="G24" s="53"/>
      <c r="H24" s="53"/>
      <c r="I24" s="53"/>
      <c r="J24" s="53"/>
      <c r="K24" s="53"/>
      <c r="L24" s="53"/>
      <c r="M24" s="54"/>
      <c r="N24" s="54"/>
      <c r="O24" s="54"/>
      <c r="P24" s="54"/>
      <c r="Q24" s="54"/>
      <c r="R24" s="54"/>
      <c r="S24" s="55"/>
      <c r="T24" s="56"/>
      <c r="U24" s="54">
        <v>53</v>
      </c>
      <c r="V24" s="54"/>
      <c r="W24" s="54"/>
      <c r="X24" s="54"/>
      <c r="Y24" s="54"/>
      <c r="Z24" s="54"/>
      <c r="AA24" s="54"/>
      <c r="AB24" s="54"/>
      <c r="AC24" s="54"/>
      <c r="AD24" s="54"/>
      <c r="AE24" s="54">
        <v>47</v>
      </c>
    </row>
    <row r="25" spans="1:232" ht="25.8" x14ac:dyDescent="0.5">
      <c r="A25" s="52" t="s">
        <v>161</v>
      </c>
      <c r="B25" s="53"/>
      <c r="C25" s="52"/>
      <c r="D25" s="52"/>
      <c r="E25" s="52"/>
      <c r="F25" s="53"/>
      <c r="G25" s="53"/>
      <c r="H25" s="53"/>
      <c r="I25" s="53"/>
      <c r="J25" s="53"/>
      <c r="K25" s="53"/>
      <c r="L25" s="53"/>
      <c r="M25" s="54"/>
      <c r="N25" s="54"/>
      <c r="O25" s="54"/>
      <c r="P25" s="54"/>
      <c r="Q25" s="54"/>
      <c r="R25" s="54"/>
      <c r="S25" s="55"/>
      <c r="T25" s="56"/>
      <c r="U25" s="54">
        <v>53</v>
      </c>
      <c r="V25" s="54"/>
      <c r="W25" s="54"/>
      <c r="X25" s="54"/>
      <c r="Y25" s="54"/>
      <c r="Z25" s="54"/>
      <c r="AA25" s="54"/>
      <c r="AB25" s="54"/>
      <c r="AC25" s="54"/>
      <c r="AD25" s="54"/>
      <c r="AE25" s="54">
        <v>47</v>
      </c>
    </row>
    <row r="26" spans="1:232" ht="25.8" x14ac:dyDescent="0.5">
      <c r="A26" s="52" t="s">
        <v>162</v>
      </c>
      <c r="B26" s="53"/>
      <c r="C26" s="52"/>
      <c r="D26" s="52"/>
      <c r="E26" s="52"/>
      <c r="F26" s="53"/>
      <c r="G26" s="53"/>
      <c r="H26" s="53"/>
      <c r="I26" s="53"/>
      <c r="J26" s="53"/>
      <c r="K26" s="53"/>
      <c r="L26" s="53"/>
      <c r="M26" s="54"/>
      <c r="N26" s="54"/>
      <c r="O26" s="54"/>
      <c r="P26" s="54"/>
      <c r="Q26" s="54"/>
      <c r="R26" s="54"/>
      <c r="S26" s="55"/>
      <c r="T26" s="56"/>
      <c r="U26" s="54">
        <v>49</v>
      </c>
      <c r="V26" s="54"/>
      <c r="W26" s="54"/>
      <c r="X26" s="54"/>
      <c r="Y26" s="54"/>
      <c r="Z26" s="54"/>
      <c r="AA26" s="54"/>
      <c r="AB26" s="54"/>
      <c r="AC26" s="54"/>
      <c r="AD26" s="54"/>
      <c r="AE26" s="54">
        <v>51</v>
      </c>
    </row>
    <row r="28" spans="1:232" x14ac:dyDescent="0.3">
      <c r="F28" s="42"/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Hassan Bouzahzah</cp:lastModifiedBy>
  <dcterms:created xsi:type="dcterms:W3CDTF">2013-02-19T15:29:11Z</dcterms:created>
  <dcterms:modified xsi:type="dcterms:W3CDTF">2016-11-09T22:07:35Z</dcterms:modified>
</cp:coreProperties>
</file>