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42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rco/Desktop/"/>
    </mc:Choice>
  </mc:AlternateContent>
  <bookViews>
    <workbookView xWindow="200" yWindow="460" windowWidth="25600" windowHeight="14500"/>
  </bookViews>
  <sheets>
    <sheet name="tableau Montante " sheetId="6" r:id="rId1"/>
  </sheets>
  <externalReferences>
    <externalReference r:id="rId2"/>
    <externalReference r:id="rId3"/>
  </externalReferences>
  <definedNames>
    <definedName name="listespourcentage" localSheetId="0">[1]Parametres!$A$2:$A$7</definedName>
    <definedName name="Paire">#REF!</definedName>
    <definedName name="Parie">#REF!</definedName>
    <definedName name="PERTESXX">[2]Parametres!$A$10:$A$15</definedName>
    <definedName name="unites2" localSheetId="0">[1]Parametres!$C$2:$C$4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7" i="6" l="1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S8" i="6"/>
  <c r="T6" i="6"/>
  <c r="R7" i="6"/>
  <c r="T7" i="6"/>
  <c r="R8" i="6"/>
  <c r="W6" i="6"/>
  <c r="F2" i="6"/>
  <c r="D6" i="6"/>
  <c r="E6" i="6"/>
  <c r="W7" i="6"/>
  <c r="D7" i="6"/>
  <c r="F6" i="6"/>
  <c r="C7" i="6"/>
  <c r="E7" i="6"/>
  <c r="F7" i="6"/>
  <c r="W8" i="6"/>
  <c r="D8" i="6"/>
  <c r="C8" i="6"/>
  <c r="E8" i="6"/>
  <c r="W9" i="6"/>
  <c r="D9" i="6"/>
  <c r="F8" i="6"/>
  <c r="C9" i="6"/>
  <c r="E9" i="6"/>
  <c r="W10" i="6"/>
  <c r="D10" i="6"/>
  <c r="F9" i="6"/>
  <c r="C10" i="6"/>
  <c r="E10" i="6"/>
  <c r="W11" i="6"/>
  <c r="D11" i="6"/>
  <c r="F10" i="6"/>
  <c r="C11" i="6"/>
  <c r="E11" i="6"/>
  <c r="W12" i="6"/>
  <c r="D12" i="6"/>
  <c r="F11" i="6"/>
  <c r="C12" i="6"/>
  <c r="E12" i="6"/>
  <c r="W13" i="6"/>
  <c r="D13" i="6"/>
  <c r="F12" i="6"/>
  <c r="C13" i="6"/>
  <c r="E13" i="6"/>
  <c r="W14" i="6"/>
  <c r="D14" i="6"/>
  <c r="F13" i="6"/>
  <c r="C14" i="6"/>
  <c r="E14" i="6"/>
  <c r="W15" i="6"/>
  <c r="D15" i="6"/>
  <c r="F14" i="6"/>
  <c r="C15" i="6"/>
  <c r="E15" i="6"/>
  <c r="W16" i="6"/>
  <c r="D16" i="6"/>
  <c r="F15" i="6"/>
  <c r="C16" i="6"/>
  <c r="E16" i="6"/>
  <c r="W17" i="6"/>
  <c r="D17" i="6"/>
  <c r="F16" i="6"/>
  <c r="C17" i="6"/>
  <c r="E17" i="6"/>
  <c r="W18" i="6"/>
  <c r="D18" i="6"/>
  <c r="F17" i="6"/>
  <c r="C18" i="6"/>
  <c r="E18" i="6"/>
  <c r="W19" i="6"/>
  <c r="D19" i="6"/>
  <c r="F18" i="6"/>
  <c r="C19" i="6"/>
  <c r="E19" i="6"/>
  <c r="W20" i="6"/>
  <c r="D20" i="6"/>
  <c r="F19" i="6"/>
  <c r="C20" i="6"/>
  <c r="E20" i="6"/>
  <c r="W21" i="6"/>
  <c r="D21" i="6"/>
  <c r="F20" i="6"/>
  <c r="C21" i="6"/>
  <c r="E21" i="6"/>
  <c r="W22" i="6"/>
  <c r="D22" i="6"/>
  <c r="F21" i="6"/>
  <c r="C22" i="6"/>
  <c r="E22" i="6"/>
  <c r="W23" i="6"/>
  <c r="D23" i="6"/>
  <c r="F22" i="6"/>
  <c r="C23" i="6"/>
  <c r="E23" i="6"/>
  <c r="W24" i="6"/>
  <c r="D24" i="6"/>
  <c r="F23" i="6"/>
  <c r="C24" i="6"/>
  <c r="E24" i="6"/>
  <c r="W25" i="6"/>
  <c r="D25" i="6"/>
  <c r="F24" i="6"/>
  <c r="C25" i="6"/>
  <c r="E25" i="6"/>
  <c r="W26" i="6"/>
  <c r="D26" i="6"/>
  <c r="F25" i="6"/>
  <c r="C26" i="6"/>
  <c r="E26" i="6"/>
  <c r="W27" i="6"/>
  <c r="D27" i="6"/>
  <c r="F26" i="6"/>
  <c r="C27" i="6"/>
  <c r="E27" i="6"/>
  <c r="W28" i="6"/>
  <c r="D28" i="6"/>
  <c r="F27" i="6"/>
  <c r="C28" i="6"/>
  <c r="E28" i="6"/>
  <c r="W29" i="6"/>
  <c r="D29" i="6"/>
  <c r="F28" i="6"/>
  <c r="C29" i="6"/>
  <c r="E29" i="6"/>
  <c r="W30" i="6"/>
  <c r="D30" i="6"/>
  <c r="F29" i="6"/>
  <c r="C30" i="6"/>
  <c r="E30" i="6"/>
  <c r="W31" i="6"/>
  <c r="D31" i="6"/>
  <c r="F30" i="6"/>
  <c r="C31" i="6"/>
  <c r="E31" i="6"/>
  <c r="W32" i="6"/>
  <c r="D32" i="6"/>
  <c r="F31" i="6"/>
  <c r="C32" i="6"/>
  <c r="E32" i="6"/>
  <c r="W33" i="6"/>
  <c r="D33" i="6"/>
  <c r="F32" i="6"/>
  <c r="C33" i="6"/>
  <c r="E33" i="6"/>
  <c r="E34" i="6"/>
  <c r="G5" i="6"/>
  <c r="F33" i="6"/>
  <c r="G3" i="6"/>
  <c r="C4" i="6"/>
  <c r="R33" i="6"/>
  <c r="T33" i="6"/>
  <c r="R32" i="6"/>
  <c r="T32" i="6"/>
  <c r="R31" i="6"/>
  <c r="T31" i="6"/>
  <c r="R30" i="6"/>
  <c r="T30" i="6"/>
  <c r="R29" i="6"/>
  <c r="T29" i="6"/>
  <c r="R28" i="6"/>
  <c r="T28" i="6"/>
  <c r="R27" i="6"/>
  <c r="T27" i="6"/>
  <c r="R26" i="6"/>
  <c r="T26" i="6"/>
  <c r="R25" i="6"/>
  <c r="T25" i="6"/>
  <c r="R24" i="6"/>
  <c r="T24" i="6"/>
  <c r="R23" i="6"/>
  <c r="T23" i="6"/>
  <c r="R22" i="6"/>
  <c r="T22" i="6"/>
  <c r="R21" i="6"/>
  <c r="T21" i="6"/>
  <c r="R20" i="6"/>
  <c r="T20" i="6"/>
  <c r="R19" i="6"/>
  <c r="T19" i="6"/>
  <c r="R18" i="6"/>
  <c r="T18" i="6"/>
  <c r="S9" i="6"/>
  <c r="S10" i="6"/>
  <c r="S11" i="6"/>
  <c r="S12" i="6"/>
  <c r="S13" i="6"/>
  <c r="S14" i="6"/>
  <c r="S15" i="6"/>
  <c r="S16" i="6"/>
  <c r="S17" i="6"/>
  <c r="T8" i="6"/>
  <c r="R9" i="6"/>
  <c r="T9" i="6"/>
  <c r="R10" i="6"/>
  <c r="T10" i="6"/>
  <c r="R11" i="6"/>
  <c r="T11" i="6"/>
  <c r="R12" i="6"/>
  <c r="T12" i="6"/>
  <c r="R13" i="6"/>
  <c r="T13" i="6"/>
  <c r="R14" i="6"/>
  <c r="T14" i="6"/>
  <c r="R15" i="6"/>
  <c r="T15" i="6"/>
  <c r="R16" i="6"/>
  <c r="T16" i="6"/>
  <c r="R17" i="6"/>
  <c r="T17" i="6"/>
</calcChain>
</file>

<file path=xl/sharedStrings.xml><?xml version="1.0" encoding="utf-8"?>
<sst xmlns="http://schemas.openxmlformats.org/spreadsheetml/2006/main" count="111" uniqueCount="49">
  <si>
    <t>% Moy :</t>
  </si>
  <si>
    <t>MONTANTE EXEMPLE</t>
  </si>
  <si>
    <t>SOLDE REEL</t>
  </si>
  <si>
    <t>DEPOTS</t>
  </si>
  <si>
    <t xml:space="preserve">Mise </t>
  </si>
  <si>
    <t>Cotes</t>
  </si>
  <si>
    <t>Gains Net</t>
  </si>
  <si>
    <t>Gains</t>
  </si>
  <si>
    <t>Palier 1</t>
  </si>
  <si>
    <t>Palier 2</t>
  </si>
  <si>
    <t>Palier 3</t>
  </si>
  <si>
    <t>Palier 4</t>
  </si>
  <si>
    <t>Palier 5</t>
  </si>
  <si>
    <t>Palier 6</t>
  </si>
  <si>
    <t>Palier 7</t>
  </si>
  <si>
    <t>Palier 8</t>
  </si>
  <si>
    <t>Palier 9</t>
  </si>
  <si>
    <t>Palier 10</t>
  </si>
  <si>
    <t>Palier 11</t>
  </si>
  <si>
    <t>Palier 12</t>
  </si>
  <si>
    <t>Palier 13</t>
  </si>
  <si>
    <t>Palier 14</t>
  </si>
  <si>
    <t>Palier 15</t>
  </si>
  <si>
    <t>Palier 16</t>
  </si>
  <si>
    <t>Palier 17</t>
  </si>
  <si>
    <t>Palier 18</t>
  </si>
  <si>
    <t>Palier 19</t>
  </si>
  <si>
    <t>Palier 20</t>
  </si>
  <si>
    <t>Palier 21</t>
  </si>
  <si>
    <t>Palier 22</t>
  </si>
  <si>
    <t>Palier 23</t>
  </si>
  <si>
    <t>Palier 24</t>
  </si>
  <si>
    <t>Palier 25</t>
  </si>
  <si>
    <t>Palier 26</t>
  </si>
  <si>
    <t>Palier 27</t>
  </si>
  <si>
    <t>Palier 28</t>
  </si>
  <si>
    <t>TOTAL GAINS NET</t>
  </si>
  <si>
    <t>ON RELANCE LE MEME PALIER</t>
  </si>
  <si>
    <t>ON CONTINUE LA MONTANTE</t>
  </si>
  <si>
    <t>Cotes Win</t>
  </si>
  <si>
    <t xml:space="preserve">MONTANTE COUVERTURE ( REEL ) </t>
  </si>
  <si>
    <t>Sécurisé</t>
  </si>
  <si>
    <t>TOTAL Sécurisé</t>
  </si>
  <si>
    <t>VISUEL DE LA MONTANTE REEL</t>
  </si>
  <si>
    <t>COTE LOOSE 1</t>
  </si>
  <si>
    <t>COTE LOOSE 2</t>
  </si>
  <si>
    <t>MISES</t>
  </si>
  <si>
    <t>MULTIPLICATEUR1</t>
  </si>
  <si>
    <t>MULTIPLICATEUR2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</si>
</sst>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 * #,##0.00_)\ &quot;€&quot;_ ;_ * \(#,##0.00\)\ &quot;€&quot;_ ;_ * &quot;-&quot;??_)\ &quot;€&quot;_ ;_ @_ "/>
    <numFmt numFmtId="165" formatCode="0.0"/>
    <numFmt numFmtId="169" formatCode="#,##0.00\ &quot;€&quot;"/>
    <numFmt numFmtId="175" formatCode="0.000"/>
    <numFmt numFmtId="177" formatCode="0.0000"/>
    <numFmt numFmtId="178" formatCode="_-* #,##0.00&quot;€&quot;_-;\-* #,##0.00&quot;€&quot;_-;_-* &quot;-&quot;??&quot;€&quot;_-;_-@_-"/>
  </numFmts>
  <fonts count="16" x14ac:knownFonts="1">
    <font>
      <sz val="10"/>
      <name val="Arial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DD0806"/>
      <name val="Calibri"/>
    </font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indexed="8"/>
      <name val="Calibri"/>
      <family val="2"/>
    </font>
    <font>
      <b/>
      <sz val="16"/>
      <color rgb="FF00B050"/>
      <name val="Calibri"/>
      <scheme val="minor"/>
    </font>
    <font>
      <b/>
      <sz val="14"/>
      <color rgb="FF00B050"/>
      <name val="Calibri"/>
      <family val="2"/>
      <scheme val="minor"/>
    </font>
    <font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theme="1"/>
      </left>
      <right/>
      <top style="thick">
        <color theme="1"/>
      </top>
      <bottom/>
      <diagonal/>
    </border>
    <border>
      <left style="thick">
        <color theme="0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auto="1"/>
      </left>
      <right style="thick">
        <color rgb="FFFF0000"/>
      </right>
      <top style="thick">
        <color auto="1"/>
      </top>
      <bottom style="thick">
        <color auto="1"/>
      </bottom>
      <diagonal/>
    </border>
    <border>
      <left style="thick">
        <color rgb="FFFF0000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rgb="FFFF0000"/>
      </right>
      <top/>
      <bottom style="thick">
        <color auto="1"/>
      </bottom>
      <diagonal/>
    </border>
    <border>
      <left style="thick">
        <color rgb="FFFF0000"/>
      </left>
      <right style="thick">
        <color auto="1"/>
      </right>
      <top/>
      <bottom style="thick">
        <color auto="1"/>
      </bottom>
      <diagonal/>
    </border>
    <border>
      <left style="thick">
        <color rgb="FFFF0000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2">
    <xf numFmtId="165" fontId="0" fillId="0" borderId="0">
      <alignment vertical="center"/>
    </xf>
    <xf numFmtId="9" fontId="2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65" fontId="2" fillId="0" borderId="0">
      <alignment vertical="center"/>
    </xf>
    <xf numFmtId="0" fontId="12" fillId="0" borderId="0"/>
    <xf numFmtId="165" fontId="2" fillId="0" borderId="0">
      <alignment vertical="center"/>
    </xf>
    <xf numFmtId="44" fontId="2" fillId="0" borderId="0" applyFont="0" applyFill="0" applyBorder="0" applyAlignment="0" applyProtection="0"/>
  </cellStyleXfs>
  <cellXfs count="123">
    <xf numFmtId="165" fontId="0" fillId="0" borderId="0" xfId="0">
      <alignment vertical="center"/>
    </xf>
    <xf numFmtId="0" fontId="5" fillId="0" borderId="0" xfId="2"/>
    <xf numFmtId="0" fontId="5" fillId="0" borderId="21" xfId="2" applyBorder="1"/>
    <xf numFmtId="0" fontId="5" fillId="0" borderId="26" xfId="2" applyBorder="1"/>
    <xf numFmtId="0" fontId="1" fillId="0" borderId="25" xfId="4" applyBorder="1"/>
    <xf numFmtId="178" fontId="9" fillId="0" borderId="17" xfId="5" applyNumberFormat="1" applyFont="1" applyBorder="1" applyAlignment="1">
      <alignment horizontal="center"/>
    </xf>
    <xf numFmtId="0" fontId="9" fillId="0" borderId="17" xfId="4" applyFont="1" applyBorder="1" applyAlignment="1">
      <alignment horizontal="center"/>
    </xf>
    <xf numFmtId="0" fontId="1" fillId="0" borderId="0" xfId="4"/>
    <xf numFmtId="178" fontId="9" fillId="0" borderId="19" xfId="5" applyNumberFormat="1" applyFont="1" applyBorder="1" applyAlignment="1">
      <alignment horizontal="center"/>
    </xf>
    <xf numFmtId="0" fontId="9" fillId="7" borderId="17" xfId="4" applyFont="1" applyFill="1" applyBorder="1" applyAlignment="1">
      <alignment horizontal="center"/>
    </xf>
    <xf numFmtId="169" fontId="11" fillId="7" borderId="28" xfId="5" applyNumberFormat="1" applyFont="1" applyFill="1" applyBorder="1" applyAlignment="1">
      <alignment horizontal="center"/>
    </xf>
    <xf numFmtId="9" fontId="11" fillId="7" borderId="5" xfId="3" applyFont="1" applyFill="1" applyBorder="1" applyAlignment="1">
      <alignment horizontal="center"/>
    </xf>
    <xf numFmtId="169" fontId="11" fillId="7" borderId="3" xfId="4" applyNumberFormat="1" applyFont="1" applyFill="1" applyBorder="1" applyAlignment="1">
      <alignment horizontal="center"/>
    </xf>
    <xf numFmtId="169" fontId="11" fillId="7" borderId="3" xfId="5" applyNumberFormat="1" applyFont="1" applyFill="1" applyBorder="1" applyAlignment="1">
      <alignment horizontal="center"/>
    </xf>
    <xf numFmtId="9" fontId="11" fillId="7" borderId="29" xfId="3" applyFont="1" applyFill="1" applyBorder="1" applyAlignment="1">
      <alignment horizontal="center"/>
    </xf>
    <xf numFmtId="169" fontId="11" fillId="7" borderId="5" xfId="4" applyNumberFormat="1" applyFont="1" applyFill="1" applyBorder="1" applyAlignment="1">
      <alignment horizontal="center"/>
    </xf>
    <xf numFmtId="0" fontId="9" fillId="7" borderId="30" xfId="4" applyFont="1" applyFill="1" applyBorder="1" applyAlignment="1">
      <alignment horizontal="center"/>
    </xf>
    <xf numFmtId="169" fontId="11" fillId="8" borderId="5" xfId="4" applyNumberFormat="1" applyFont="1" applyFill="1" applyBorder="1" applyAlignment="1">
      <alignment horizontal="center"/>
    </xf>
    <xf numFmtId="9" fontId="11" fillId="7" borderId="3" xfId="3" applyFont="1" applyFill="1" applyBorder="1" applyAlignment="1">
      <alignment horizontal="center"/>
    </xf>
    <xf numFmtId="0" fontId="9" fillId="7" borderId="27" xfId="4" applyFont="1" applyFill="1" applyBorder="1" applyAlignment="1">
      <alignment horizontal="center"/>
    </xf>
    <xf numFmtId="169" fontId="11" fillId="8" borderId="2" xfId="4" applyNumberFormat="1" applyFont="1" applyFill="1" applyBorder="1" applyAlignment="1">
      <alignment horizontal="center"/>
    </xf>
    <xf numFmtId="169" fontId="11" fillId="8" borderId="6" xfId="4" applyNumberFormat="1" applyFont="1" applyFill="1" applyBorder="1" applyAlignment="1">
      <alignment horizontal="center"/>
    </xf>
    <xf numFmtId="169" fontId="10" fillId="0" borderId="7" xfId="2" applyNumberFormat="1" applyFont="1" applyBorder="1" applyAlignment="1">
      <alignment horizontal="center"/>
    </xf>
    <xf numFmtId="0" fontId="10" fillId="0" borderId="0" xfId="2" applyFont="1" applyFill="1" applyBorder="1" applyAlignment="1">
      <alignment horizontal="center"/>
    </xf>
    <xf numFmtId="0" fontId="5" fillId="0" borderId="0" xfId="2" applyFill="1"/>
    <xf numFmtId="169" fontId="11" fillId="9" borderId="5" xfId="4" applyNumberFormat="1" applyFont="1" applyFill="1" applyBorder="1" applyAlignment="1">
      <alignment horizontal="center"/>
    </xf>
    <xf numFmtId="169" fontId="9" fillId="10" borderId="3" xfId="5" applyNumberFormat="1" applyFont="1" applyFill="1" applyBorder="1" applyAlignment="1">
      <alignment horizontal="center"/>
    </xf>
    <xf numFmtId="0" fontId="5" fillId="9" borderId="13" xfId="2" applyFill="1" applyBorder="1"/>
    <xf numFmtId="0" fontId="6" fillId="9" borderId="14" xfId="2" applyFont="1" applyFill="1" applyBorder="1" applyAlignment="1">
      <alignment horizontal="center"/>
    </xf>
    <xf numFmtId="0" fontId="5" fillId="9" borderId="14" xfId="2" applyFill="1" applyBorder="1"/>
    <xf numFmtId="0" fontId="9" fillId="10" borderId="27" xfId="4" applyFont="1" applyFill="1" applyBorder="1" applyAlignment="1">
      <alignment horizontal="center"/>
    </xf>
    <xf numFmtId="0" fontId="9" fillId="10" borderId="31" xfId="4" applyFont="1" applyFill="1" applyBorder="1" applyAlignment="1">
      <alignment horizontal="center"/>
    </xf>
    <xf numFmtId="169" fontId="9" fillId="9" borderId="2" xfId="4" applyNumberFormat="1" applyFont="1" applyFill="1" applyBorder="1" applyAlignment="1">
      <alignment horizontal="center"/>
    </xf>
    <xf numFmtId="9" fontId="11" fillId="10" borderId="3" xfId="3" applyFont="1" applyFill="1" applyBorder="1" applyAlignment="1">
      <alignment horizontal="center"/>
    </xf>
    <xf numFmtId="169" fontId="9" fillId="10" borderId="3" xfId="4" applyNumberFormat="1" applyFont="1" applyFill="1" applyBorder="1" applyAlignment="1">
      <alignment horizontal="center"/>
    </xf>
    <xf numFmtId="0" fontId="3" fillId="0" borderId="22" xfId="2" applyFont="1" applyBorder="1" applyAlignment="1">
      <alignment horizontal="center"/>
    </xf>
    <xf numFmtId="0" fontId="3" fillId="0" borderId="23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169" fontId="14" fillId="6" borderId="22" xfId="2" applyNumberFormat="1" applyFont="1" applyFill="1" applyBorder="1" applyAlignment="1">
      <alignment horizontal="center"/>
    </xf>
    <xf numFmtId="0" fontId="14" fillId="6" borderId="23" xfId="2" applyFont="1" applyFill="1" applyBorder="1" applyAlignment="1">
      <alignment horizontal="center"/>
    </xf>
    <xf numFmtId="0" fontId="10" fillId="9" borderId="8" xfId="2" applyFont="1" applyFill="1" applyBorder="1" applyAlignment="1">
      <alignment horizontal="center"/>
    </xf>
    <xf numFmtId="0" fontId="10" fillId="9" borderId="10" xfId="2" applyFont="1" applyFill="1" applyBorder="1" applyAlignment="1">
      <alignment horizontal="center"/>
    </xf>
    <xf numFmtId="0" fontId="10" fillId="9" borderId="9" xfId="2" applyFont="1" applyFill="1" applyBorder="1" applyAlignment="1">
      <alignment horizontal="center"/>
    </xf>
    <xf numFmtId="169" fontId="11" fillId="7" borderId="3" xfId="11" applyNumberFormat="1" applyFont="1" applyFill="1" applyBorder="1" applyAlignment="1">
      <alignment horizontal="center"/>
    </xf>
    <xf numFmtId="169" fontId="11" fillId="7" borderId="3" xfId="11" applyNumberFormat="1" applyFont="1" applyFill="1" applyBorder="1" applyAlignment="1">
      <alignment horizontal="center" vertical="center"/>
    </xf>
    <xf numFmtId="0" fontId="5" fillId="5" borderId="18" xfId="2" applyFill="1" applyBorder="1"/>
    <xf numFmtId="0" fontId="6" fillId="5" borderId="19" xfId="2" applyFont="1" applyFill="1" applyBorder="1" applyAlignment="1">
      <alignment horizontal="center"/>
    </xf>
    <xf numFmtId="0" fontId="5" fillId="5" borderId="20" xfId="2" applyFill="1" applyBorder="1"/>
    <xf numFmtId="9" fontId="5" fillId="0" borderId="0" xfId="2" applyNumberFormat="1"/>
    <xf numFmtId="9" fontId="8" fillId="0" borderId="15" xfId="3" applyFont="1" applyBorder="1" applyAlignment="1">
      <alignment horizontal="center" vertical="center"/>
    </xf>
    <xf numFmtId="169" fontId="14" fillId="0" borderId="27" xfId="2" applyNumberFormat="1" applyFont="1" applyBorder="1" applyAlignment="1">
      <alignment horizontal="center"/>
    </xf>
    <xf numFmtId="9" fontId="11" fillId="7" borderId="5" xfId="3" applyNumberFormat="1" applyFont="1" applyFill="1" applyBorder="1" applyAlignment="1">
      <alignment horizontal="center"/>
    </xf>
    <xf numFmtId="9" fontId="11" fillId="12" borderId="5" xfId="3" applyFont="1" applyFill="1" applyBorder="1" applyAlignment="1">
      <alignment horizontal="center"/>
    </xf>
    <xf numFmtId="169" fontId="11" fillId="12" borderId="3" xfId="5" applyNumberFormat="1" applyFont="1" applyFill="1" applyBorder="1" applyAlignment="1">
      <alignment horizontal="center"/>
    </xf>
    <xf numFmtId="178" fontId="9" fillId="0" borderId="17" xfId="5" applyNumberFormat="1" applyFont="1" applyBorder="1" applyAlignment="1">
      <alignment horizontal="center" vertical="center"/>
    </xf>
    <xf numFmtId="0" fontId="9" fillId="0" borderId="17" xfId="4" applyFont="1" applyBorder="1" applyAlignment="1">
      <alignment horizontal="center" vertical="center"/>
    </xf>
    <xf numFmtId="178" fontId="9" fillId="0" borderId="22" xfId="5" applyNumberFormat="1" applyFont="1" applyBorder="1" applyAlignment="1">
      <alignment horizontal="center" vertical="center"/>
    </xf>
    <xf numFmtId="0" fontId="9" fillId="0" borderId="27" xfId="4" applyFont="1" applyBorder="1" applyAlignment="1">
      <alignment horizontal="center" vertical="center"/>
    </xf>
    <xf numFmtId="169" fontId="11" fillId="12" borderId="3" xfId="4" applyNumberFormat="1" applyFont="1" applyFill="1" applyBorder="1" applyAlignment="1">
      <alignment horizontal="center"/>
    </xf>
    <xf numFmtId="169" fontId="9" fillId="10" borderId="3" xfId="11" applyNumberFormat="1" applyFont="1" applyFill="1" applyBorder="1" applyAlignment="1">
      <alignment horizontal="center"/>
    </xf>
    <xf numFmtId="9" fontId="7" fillId="6" borderId="16" xfId="3" applyFont="1" applyFill="1" applyBorder="1" applyAlignment="1">
      <alignment horizontal="center" vertical="center"/>
    </xf>
    <xf numFmtId="0" fontId="3" fillId="6" borderId="15" xfId="2" applyFont="1" applyFill="1" applyBorder="1" applyAlignment="1">
      <alignment horizontal="center" vertical="center"/>
    </xf>
    <xf numFmtId="0" fontId="5" fillId="0" borderId="0" xfId="2" applyBorder="1"/>
    <xf numFmtId="9" fontId="15" fillId="0" borderId="0" xfId="2" applyNumberFormat="1" applyFont="1"/>
    <xf numFmtId="169" fontId="11" fillId="12" borderId="3" xfId="11" applyNumberFormat="1" applyFont="1" applyFill="1" applyBorder="1" applyAlignment="1">
      <alignment horizontal="center" vertical="center"/>
    </xf>
    <xf numFmtId="178" fontId="9" fillId="0" borderId="27" xfId="5" applyNumberFormat="1" applyFont="1" applyBorder="1" applyAlignment="1">
      <alignment horizontal="center" vertical="center"/>
    </xf>
    <xf numFmtId="0" fontId="5" fillId="4" borderId="18" xfId="2" applyFill="1" applyBorder="1" applyAlignment="1">
      <alignment vertical="center"/>
    </xf>
    <xf numFmtId="0" fontId="6" fillId="4" borderId="19" xfId="2" applyFont="1" applyFill="1" applyBorder="1" applyAlignment="1">
      <alignment horizontal="center" vertical="center"/>
    </xf>
    <xf numFmtId="0" fontId="5" fillId="4" borderId="20" xfId="2" applyFill="1" applyBorder="1" applyAlignment="1">
      <alignment vertical="center"/>
    </xf>
    <xf numFmtId="0" fontId="10" fillId="11" borderId="18" xfId="2" applyFont="1" applyFill="1" applyBorder="1" applyAlignment="1">
      <alignment horizontal="center" vertical="center"/>
    </xf>
    <xf numFmtId="0" fontId="10" fillId="11" borderId="20" xfId="2" applyFont="1" applyFill="1" applyBorder="1" applyAlignment="1">
      <alignment horizontal="center" vertical="center"/>
    </xf>
    <xf numFmtId="0" fontId="10" fillId="3" borderId="18" xfId="2" applyFont="1" applyFill="1" applyBorder="1" applyAlignment="1">
      <alignment horizontal="center" vertical="center"/>
    </xf>
    <xf numFmtId="0" fontId="10" fillId="3" borderId="20" xfId="2" applyFont="1" applyFill="1" applyBorder="1" applyAlignment="1">
      <alignment horizontal="center" vertical="center"/>
    </xf>
    <xf numFmtId="178" fontId="9" fillId="0" borderId="25" xfId="5" applyNumberFormat="1" applyFont="1" applyBorder="1" applyAlignment="1">
      <alignment horizontal="center" vertical="center"/>
    </xf>
    <xf numFmtId="0" fontId="9" fillId="4" borderId="33" xfId="4" applyFont="1" applyFill="1" applyBorder="1" applyAlignment="1">
      <alignment horizontal="center" vertical="center"/>
    </xf>
    <xf numFmtId="0" fontId="9" fillId="11" borderId="27" xfId="4" applyFont="1" applyFill="1" applyBorder="1" applyAlignment="1">
      <alignment horizontal="center" vertical="center"/>
    </xf>
    <xf numFmtId="0" fontId="9" fillId="3" borderId="27" xfId="4" applyFont="1" applyFill="1" applyBorder="1" applyAlignment="1">
      <alignment horizontal="center" vertical="center"/>
    </xf>
    <xf numFmtId="9" fontId="11" fillId="7" borderId="3" xfId="3" applyNumberFormat="1" applyFont="1" applyFill="1" applyBorder="1" applyAlignment="1">
      <alignment horizontal="center"/>
    </xf>
    <xf numFmtId="10" fontId="11" fillId="7" borderId="1" xfId="3" applyNumberFormat="1" applyFont="1" applyFill="1" applyBorder="1" applyAlignment="1">
      <alignment horizontal="center"/>
    </xf>
    <xf numFmtId="10" fontId="11" fillId="7" borderId="32" xfId="3" applyNumberFormat="1" applyFont="1" applyFill="1" applyBorder="1" applyAlignment="1">
      <alignment horizontal="center"/>
    </xf>
    <xf numFmtId="10" fontId="11" fillId="7" borderId="3" xfId="3" applyNumberFormat="1" applyFont="1" applyFill="1" applyBorder="1" applyAlignment="1">
      <alignment horizontal="center"/>
    </xf>
    <xf numFmtId="10" fontId="11" fillId="7" borderId="4" xfId="3" applyNumberFormat="1" applyFont="1" applyFill="1" applyBorder="1" applyAlignment="1">
      <alignment horizontal="center"/>
    </xf>
    <xf numFmtId="10" fontId="11" fillId="10" borderId="12" xfId="3" applyNumberFormat="1" applyFont="1" applyFill="1" applyBorder="1" applyAlignment="1">
      <alignment horizontal="center"/>
    </xf>
    <xf numFmtId="10" fontId="11" fillId="10" borderId="1" xfId="3" applyNumberFormat="1" applyFont="1" applyFill="1" applyBorder="1" applyAlignment="1">
      <alignment horizontal="center"/>
    </xf>
    <xf numFmtId="10" fontId="11" fillId="10" borderId="3" xfId="3" applyNumberFormat="1" applyFont="1" applyFill="1" applyBorder="1" applyAlignment="1">
      <alignment horizontal="center"/>
    </xf>
    <xf numFmtId="10" fontId="11" fillId="7" borderId="11" xfId="3" applyNumberFormat="1" applyFont="1" applyFill="1" applyBorder="1" applyAlignment="1">
      <alignment horizontal="center"/>
    </xf>
    <xf numFmtId="10" fontId="11" fillId="10" borderId="4" xfId="3" applyNumberFormat="1" applyFont="1" applyFill="1" applyBorder="1" applyAlignment="1">
      <alignment horizontal="center"/>
    </xf>
    <xf numFmtId="9" fontId="5" fillId="0" borderId="0" xfId="1" applyFont="1"/>
    <xf numFmtId="177" fontId="5" fillId="0" borderId="27" xfId="2" applyNumberFormat="1" applyBorder="1" applyAlignment="1">
      <alignment horizontal="center"/>
    </xf>
    <xf numFmtId="169" fontId="11" fillId="7" borderId="4" xfId="11" applyNumberFormat="1" applyFont="1" applyFill="1" applyBorder="1" applyAlignment="1">
      <alignment horizontal="center"/>
    </xf>
    <xf numFmtId="10" fontId="11" fillId="12" borderId="1" xfId="3" applyNumberFormat="1" applyFont="1" applyFill="1" applyBorder="1" applyAlignment="1">
      <alignment horizontal="center"/>
    </xf>
    <xf numFmtId="177" fontId="8" fillId="13" borderId="35" xfId="2" applyNumberFormat="1" applyFont="1" applyFill="1" applyBorder="1" applyAlignment="1">
      <alignment horizontal="center" vertical="center"/>
    </xf>
    <xf numFmtId="175" fontId="8" fillId="14" borderId="36" xfId="2" applyNumberFormat="1" applyFont="1" applyFill="1" applyBorder="1" applyAlignment="1">
      <alignment horizontal="center" vertical="center"/>
    </xf>
    <xf numFmtId="169" fontId="8" fillId="0" borderId="15" xfId="2" applyNumberFormat="1" applyFont="1" applyBorder="1" applyAlignment="1">
      <alignment horizontal="center" vertical="center"/>
    </xf>
    <xf numFmtId="169" fontId="13" fillId="6" borderId="18" xfId="2" applyNumberFormat="1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169" fontId="13" fillId="6" borderId="18" xfId="11" applyNumberFormat="1" applyFont="1" applyFill="1" applyBorder="1" applyAlignment="1">
      <alignment horizontal="center" vertical="center"/>
    </xf>
    <xf numFmtId="0" fontId="9" fillId="7" borderId="24" xfId="4" applyFont="1" applyFill="1" applyBorder="1" applyAlignment="1">
      <alignment horizontal="center"/>
    </xf>
    <xf numFmtId="0" fontId="9" fillId="7" borderId="34" xfId="4" applyFont="1" applyFill="1" applyBorder="1" applyAlignment="1">
      <alignment horizontal="center"/>
    </xf>
    <xf numFmtId="0" fontId="9" fillId="7" borderId="20" xfId="4" applyFont="1" applyFill="1" applyBorder="1" applyAlignment="1">
      <alignment horizontal="center"/>
    </xf>
    <xf numFmtId="0" fontId="9" fillId="10" borderId="20" xfId="4" applyFont="1" applyFill="1" applyBorder="1" applyAlignment="1">
      <alignment horizontal="center"/>
    </xf>
    <xf numFmtId="0" fontId="5" fillId="0" borderId="37" xfId="2" applyBorder="1"/>
    <xf numFmtId="0" fontId="5" fillId="0" borderId="38" xfId="2" applyBorder="1"/>
    <xf numFmtId="0" fontId="5" fillId="0" borderId="39" xfId="2" applyBorder="1"/>
    <xf numFmtId="0" fontId="5" fillId="0" borderId="40" xfId="2" applyBorder="1"/>
    <xf numFmtId="0" fontId="5" fillId="0" borderId="0" xfId="2" applyBorder="1" applyAlignment="1">
      <alignment vertical="center"/>
    </xf>
    <xf numFmtId="0" fontId="5" fillId="0" borderId="41" xfId="2" applyBorder="1"/>
    <xf numFmtId="2" fontId="5" fillId="0" borderId="0" xfId="2" applyNumberFormat="1" applyBorder="1"/>
    <xf numFmtId="2" fontId="5" fillId="0" borderId="41" xfId="2" applyNumberFormat="1" applyBorder="1"/>
    <xf numFmtId="0" fontId="1" fillId="0" borderId="40" xfId="4" applyBorder="1"/>
    <xf numFmtId="0" fontId="9" fillId="7" borderId="43" xfId="4" applyFont="1" applyFill="1" applyBorder="1" applyAlignment="1">
      <alignment horizontal="center"/>
    </xf>
    <xf numFmtId="177" fontId="5" fillId="2" borderId="44" xfId="2" applyNumberFormat="1" applyFill="1" applyBorder="1" applyAlignment="1">
      <alignment horizontal="center"/>
    </xf>
    <xf numFmtId="0" fontId="9" fillId="7" borderId="45" xfId="4" applyFont="1" applyFill="1" applyBorder="1" applyAlignment="1">
      <alignment horizontal="center"/>
    </xf>
    <xf numFmtId="0" fontId="5" fillId="2" borderId="44" xfId="2" applyFill="1" applyBorder="1" applyAlignment="1">
      <alignment horizontal="center"/>
    </xf>
    <xf numFmtId="0" fontId="9" fillId="7" borderId="46" xfId="4" applyFont="1" applyFill="1" applyBorder="1" applyAlignment="1">
      <alignment horizontal="center"/>
    </xf>
    <xf numFmtId="0" fontId="9" fillId="10" borderId="46" xfId="4" applyFont="1" applyFill="1" applyBorder="1" applyAlignment="1">
      <alignment horizontal="center"/>
    </xf>
    <xf numFmtId="0" fontId="5" fillId="0" borderId="42" xfId="2" applyBorder="1" applyAlignment="1">
      <alignment horizontal="center"/>
    </xf>
    <xf numFmtId="0" fontId="5" fillId="0" borderId="47" xfId="2" applyBorder="1"/>
    <xf numFmtId="0" fontId="5" fillId="0" borderId="48" xfId="2" applyBorder="1"/>
    <xf numFmtId="0" fontId="5" fillId="0" borderId="49" xfId="2" applyBorder="1"/>
    <xf numFmtId="0" fontId="10" fillId="11" borderId="27" xfId="2" applyFont="1" applyFill="1" applyBorder="1" applyAlignment="1"/>
    <xf numFmtId="0" fontId="10" fillId="3" borderId="42" xfId="2" applyFont="1" applyFill="1" applyBorder="1" applyAlignment="1"/>
    <xf numFmtId="177" fontId="5" fillId="0" borderId="27" xfId="2" applyNumberFormat="1" applyBorder="1" applyAlignment="1">
      <alignment horizontal="center" wrapText="1"/>
    </xf>
  </cellXfs>
  <cellStyles count="12">
    <cellStyle name="Monétaire" xfId="11" builtinId="4"/>
    <cellStyle name="Monétaire 2" xfId="5"/>
    <cellStyle name="Monétaire 3" xfId="6"/>
    <cellStyle name="Monétaire 4" xfId="7"/>
    <cellStyle name="Normal" xfId="0" builtinId="0"/>
    <cellStyle name="Normal 2" xfId="8"/>
    <cellStyle name="Normal 2 2" xfId="4"/>
    <cellStyle name="Normal 3" xfId="2"/>
    <cellStyle name="Normal 4" xfId="9"/>
    <cellStyle name="Normal 5" xfId="10"/>
    <cellStyle name="Pourcentage" xfId="1" builtinId="5"/>
    <cellStyle name="Pourcentage 2" xfId="3"/>
  </cellStyles>
  <dxfs count="6"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92D050"/>
      </font>
    </dxf>
  </dxfs>
  <tableStyles count="0" defaultTableStyle="TableStyleMedium9" defaultPivotStyle="PivotStyleLight16"/>
  <colors>
    <mruColors>
      <color rgb="FFFFF1E8"/>
      <color rgb="FFFFD3CC"/>
      <color rgb="FF14DCFB"/>
      <color rgb="FF9A42E6"/>
      <color rgb="FF903ED3"/>
      <color rgb="FFC01A02"/>
      <color rgb="FF873BC3"/>
      <color rgb="FFDB5A99"/>
      <color rgb="FF5BBFB8"/>
      <color rgb="FF9A130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2</xdr:row>
          <xdr:rowOff>25400</xdr:rowOff>
        </xdr:from>
        <xdr:to>
          <xdr:col>1</xdr:col>
          <xdr:colOff>812800</xdr:colOff>
          <xdr:row>5</xdr:row>
          <xdr:rowOff>25400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DD0806"/>
                  </a:solidFill>
                  <a:latin typeface="Calibri"/>
                  <a:ea typeface="Calibri"/>
                  <a:cs typeface="Calibri"/>
                </a:rPr>
                <a:t>Restart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'%20CampbelL'%2077/Downloads/BANKROLL_SUIVI_MARCO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M%20TRADING%20ET%20PARIS%20SPORTIF/BANKROLL%20SUIVI%20MARCO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roll Live"/>
      <sheetName val="Bankroll Objectif "/>
      <sheetName val="Bet sans Risque"/>
      <sheetName val="Prêt Match 10Bet"/>
      <sheetName val="Régle et Mises"/>
      <sheetName val="Montante"/>
      <sheetName val="Poker carre d'as"/>
      <sheetName val="Parame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2">
            <v>0.01</v>
          </cell>
          <cell r="C2">
            <v>50</v>
          </cell>
        </row>
        <row r="3">
          <cell r="A3">
            <v>0.02</v>
          </cell>
          <cell r="C3">
            <v>30</v>
          </cell>
        </row>
        <row r="4">
          <cell r="A4">
            <v>2.5</v>
          </cell>
          <cell r="C4">
            <v>25</v>
          </cell>
        </row>
        <row r="5">
          <cell r="A5">
            <v>0.03</v>
          </cell>
        </row>
        <row r="6">
          <cell r="A6">
            <v>0.05</v>
          </cell>
        </row>
        <row r="7">
          <cell r="A7">
            <v>0.1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roll Live"/>
      <sheetName val="Bankroll Objectif "/>
      <sheetName val="Bet sans Risque"/>
      <sheetName val="Montante "/>
      <sheetName val="Martingale Equipe"/>
      <sheetName val="Prêt Match 10Bet"/>
      <sheetName val="Régle et Mises"/>
      <sheetName val="Poker carre d'as"/>
      <sheetName val="Parame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0">
          <cell r="A10">
            <v>0.05</v>
          </cell>
        </row>
        <row r="11">
          <cell r="A11">
            <v>0.1</v>
          </cell>
        </row>
        <row r="12">
          <cell r="A12">
            <v>0.2</v>
          </cell>
        </row>
        <row r="13">
          <cell r="A13">
            <v>0.3</v>
          </cell>
        </row>
        <row r="14">
          <cell r="A14">
            <v>0.4</v>
          </cell>
        </row>
        <row r="15">
          <cell r="A15">
            <v>0.5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 enableFormatConditionsCalculation="0">
    <tabColor theme="7" tint="-0.249977111117893"/>
  </sheetPr>
  <dimension ref="B1:W51"/>
  <sheetViews>
    <sheetView tabSelected="1" topLeftCell="E1" zoomScale="90" zoomScaleNormal="90" zoomScalePageLayoutView="90" workbookViewId="0">
      <selection activeCell="J9" sqref="J9"/>
    </sheetView>
  </sheetViews>
  <sheetFormatPr baseColWidth="10" defaultRowHeight="15" x14ac:dyDescent="0.2"/>
  <cols>
    <col min="1" max="1" width="5.6640625" style="1" customWidth="1"/>
    <col min="2" max="2" width="10.83203125" style="1"/>
    <col min="3" max="3" width="13.33203125" style="1" customWidth="1"/>
    <col min="4" max="4" width="10.83203125" style="1"/>
    <col min="5" max="5" width="12.5" style="1" customWidth="1"/>
    <col min="6" max="6" width="11.5" style="1" bestFit="1" customWidth="1"/>
    <col min="7" max="7" width="18.83203125" style="1" customWidth="1"/>
    <col min="8" max="8" width="12.33203125" style="1" customWidth="1"/>
    <col min="9" max="9" width="10.83203125" style="1"/>
    <col min="10" max="10" width="13.5" style="1" customWidth="1"/>
    <col min="11" max="11" width="13.33203125" style="1" customWidth="1"/>
    <col min="12" max="12" width="13.5" style="1" customWidth="1"/>
    <col min="13" max="13" width="13.1640625" style="1" customWidth="1"/>
    <col min="14" max="14" width="10.33203125" style="1" customWidth="1"/>
    <col min="15" max="16" width="15.1640625" style="1" customWidth="1"/>
    <col min="17" max="17" width="16.33203125" style="1" customWidth="1"/>
    <col min="18" max="18" width="10.83203125" style="1"/>
    <col min="19" max="19" width="13.83203125" style="1" customWidth="1"/>
    <col min="20" max="20" width="13" style="1" customWidth="1"/>
    <col min="21" max="21" width="10.83203125" style="1" customWidth="1"/>
    <col min="22" max="16384" width="10.83203125" style="1"/>
  </cols>
  <sheetData>
    <row r="1" spans="2:23" ht="17" thickTop="1" thickBot="1" x14ac:dyDescent="0.25">
      <c r="H1" s="101"/>
      <c r="I1" s="102"/>
      <c r="J1" s="102"/>
      <c r="K1" s="102"/>
      <c r="L1" s="102"/>
      <c r="M1" s="102"/>
      <c r="N1" s="102"/>
      <c r="O1" s="102"/>
      <c r="P1" s="103"/>
    </row>
    <row r="2" spans="2:23" ht="21" thickTop="1" thickBot="1" x14ac:dyDescent="0.3">
      <c r="B2" s="27"/>
      <c r="C2" s="28" t="s">
        <v>43</v>
      </c>
      <c r="D2" s="29"/>
      <c r="E2" s="61" t="s">
        <v>0</v>
      </c>
      <c r="F2" s="60">
        <f>IF(N33=0,0,AVERAGE(J6:L33))</f>
        <v>0</v>
      </c>
      <c r="G2" s="93" t="s">
        <v>42</v>
      </c>
      <c r="H2" s="104"/>
      <c r="I2" s="66"/>
      <c r="J2" s="67" t="s">
        <v>40</v>
      </c>
      <c r="K2" s="67"/>
      <c r="L2" s="67"/>
      <c r="M2" s="68"/>
      <c r="N2" s="105"/>
      <c r="O2" s="62"/>
      <c r="P2" s="106"/>
      <c r="R2" s="45"/>
      <c r="S2" s="46" t="s">
        <v>1</v>
      </c>
      <c r="T2" s="47"/>
      <c r="W2" s="48"/>
    </row>
    <row r="3" spans="2:23" ht="18" customHeight="1" thickTop="1" thickBot="1" x14ac:dyDescent="0.25">
      <c r="B3" s="2"/>
      <c r="C3" s="35" t="s">
        <v>2</v>
      </c>
      <c r="D3" s="36"/>
      <c r="E3" s="37"/>
      <c r="F3" s="49" t="s">
        <v>3</v>
      </c>
      <c r="G3" s="94">
        <f>SUM(F6:F33)</f>
        <v>0</v>
      </c>
      <c r="H3" s="104"/>
      <c r="I3" s="69" t="s">
        <v>37</v>
      </c>
      <c r="J3" s="70"/>
      <c r="K3" s="91"/>
      <c r="L3" s="62"/>
      <c r="M3" s="62"/>
      <c r="N3" s="105"/>
      <c r="O3" s="107"/>
      <c r="P3" s="108"/>
      <c r="Q3" s="87"/>
      <c r="W3" s="48"/>
    </row>
    <row r="4" spans="2:23" ht="21" thickTop="1" thickBot="1" x14ac:dyDescent="0.3">
      <c r="B4" s="3"/>
      <c r="C4" s="38">
        <f>SUM(F4+E34+G3)</f>
        <v>1048.32</v>
      </c>
      <c r="D4" s="39"/>
      <c r="E4" s="39"/>
      <c r="F4" s="50">
        <v>1000</v>
      </c>
      <c r="G4" s="95" t="s">
        <v>36</v>
      </c>
      <c r="H4" s="104"/>
      <c r="I4" s="71" t="s">
        <v>38</v>
      </c>
      <c r="J4" s="72"/>
      <c r="K4" s="92"/>
      <c r="L4" s="107"/>
      <c r="M4" s="107"/>
      <c r="N4" s="105"/>
      <c r="O4" s="62"/>
      <c r="P4" s="106"/>
      <c r="W4" s="48"/>
    </row>
    <row r="5" spans="2:23" ht="23" thickTop="1" thickBot="1" x14ac:dyDescent="0.25">
      <c r="B5" s="4"/>
      <c r="C5" s="54" t="s">
        <v>4</v>
      </c>
      <c r="D5" s="55" t="s">
        <v>5</v>
      </c>
      <c r="E5" s="56" t="s">
        <v>6</v>
      </c>
      <c r="F5" s="57" t="s">
        <v>41</v>
      </c>
      <c r="G5" s="96">
        <f>E34</f>
        <v>48.32</v>
      </c>
      <c r="H5" s="109"/>
      <c r="I5" s="73" t="s">
        <v>4</v>
      </c>
      <c r="J5" s="74" t="s">
        <v>39</v>
      </c>
      <c r="K5" s="75" t="s">
        <v>44</v>
      </c>
      <c r="L5" s="76" t="s">
        <v>45</v>
      </c>
      <c r="M5" s="65" t="s">
        <v>46</v>
      </c>
      <c r="N5" s="57" t="s">
        <v>41</v>
      </c>
      <c r="O5" s="120" t="s">
        <v>47</v>
      </c>
      <c r="P5" s="121" t="s">
        <v>48</v>
      </c>
      <c r="Q5" s="7"/>
      <c r="R5" s="5" t="s">
        <v>4</v>
      </c>
      <c r="S5" s="6" t="s">
        <v>5</v>
      </c>
      <c r="T5" s="8" t="s">
        <v>7</v>
      </c>
      <c r="U5" s="6" t="s">
        <v>41</v>
      </c>
      <c r="W5" s="48"/>
    </row>
    <row r="6" spans="2:23" ht="18" thickTop="1" thickBot="1" x14ac:dyDescent="0.25">
      <c r="B6" s="9" t="s">
        <v>8</v>
      </c>
      <c r="C6" s="10">
        <v>10</v>
      </c>
      <c r="D6" s="51">
        <f>IF(J6&gt;0%,J6,L6)</f>
        <v>0.8</v>
      </c>
      <c r="E6" s="12">
        <f>IF(D6="",0,(C6*D6))</f>
        <v>8</v>
      </c>
      <c r="F6" s="13">
        <f t="shared" ref="F6:F33" si="0">N6</f>
        <v>0</v>
      </c>
      <c r="H6" s="110" t="s">
        <v>8</v>
      </c>
      <c r="I6" s="10">
        <v>10</v>
      </c>
      <c r="J6" s="79">
        <v>0.8</v>
      </c>
      <c r="K6" s="77"/>
      <c r="L6" s="80"/>
      <c r="M6" s="44"/>
      <c r="N6" s="89">
        <v>0</v>
      </c>
      <c r="O6" s="122"/>
      <c r="P6" s="111"/>
      <c r="Q6" s="97" t="s">
        <v>8</v>
      </c>
      <c r="R6" s="10">
        <v>10</v>
      </c>
      <c r="S6" s="14">
        <v>0.8</v>
      </c>
      <c r="T6" s="15">
        <f>SUM(R6*S6+R6)</f>
        <v>18</v>
      </c>
      <c r="U6" s="13">
        <v>0</v>
      </c>
      <c r="W6" s="63">
        <f>SUM(J6:L6)</f>
        <v>0.8</v>
      </c>
    </row>
    <row r="7" spans="2:23" ht="18" thickTop="1" thickBot="1" x14ac:dyDescent="0.25">
      <c r="B7" s="16" t="s">
        <v>9</v>
      </c>
      <c r="C7" s="17">
        <f>IF(D7="",E6+C6,(C6*D6)+C6-F6)</f>
        <v>18</v>
      </c>
      <c r="D7" s="11">
        <f>W7</f>
        <v>0.8</v>
      </c>
      <c r="E7" s="12">
        <f>IF(D7="",0,(C7*D7))</f>
        <v>14.4</v>
      </c>
      <c r="F7" s="13">
        <f t="shared" si="0"/>
        <v>0</v>
      </c>
      <c r="H7" s="112" t="s">
        <v>9</v>
      </c>
      <c r="I7" s="17">
        <f>IF(J6&gt;0%,(I6*J6+I6-N6),IF(K6&gt;0%,"0,00€",(I6*L6)+I6-N6))</f>
        <v>18</v>
      </c>
      <c r="J7" s="81">
        <v>0.8</v>
      </c>
      <c r="K7" s="78"/>
      <c r="L7" s="80"/>
      <c r="M7" s="44"/>
      <c r="N7" s="89">
        <v>0</v>
      </c>
      <c r="O7" s="88"/>
      <c r="P7" s="113"/>
      <c r="Q7" s="98" t="s">
        <v>9</v>
      </c>
      <c r="R7" s="17">
        <f t="shared" ref="R7:R33" si="1">IF(S7="","0,00€",T6-U6)</f>
        <v>18</v>
      </c>
      <c r="S7" s="18">
        <v>0.8</v>
      </c>
      <c r="T7" s="12">
        <f t="shared" ref="T7:T33" si="2">SUM(R7*S7+R7)</f>
        <v>32.4</v>
      </c>
      <c r="U7" s="13">
        <v>0</v>
      </c>
      <c r="W7" s="63">
        <f>SUM(J7:L7)</f>
        <v>0.8</v>
      </c>
    </row>
    <row r="8" spans="2:23" ht="18" thickTop="1" thickBot="1" x14ac:dyDescent="0.25">
      <c r="B8" s="19" t="s">
        <v>10</v>
      </c>
      <c r="C8" s="17">
        <f>IF(D8="",E7+C7,(C7*D7)+C7-F7)</f>
        <v>32.4</v>
      </c>
      <c r="D8" s="11">
        <f t="shared" ref="D8:D33" si="3">W8</f>
        <v>0.8</v>
      </c>
      <c r="E8" s="12">
        <f t="shared" ref="E8:E33" si="4">IF(D8="",0,(C8*D8))</f>
        <v>25.92</v>
      </c>
      <c r="F8" s="13">
        <f t="shared" si="0"/>
        <v>0</v>
      </c>
      <c r="H8" s="114" t="s">
        <v>10</v>
      </c>
      <c r="I8" s="17">
        <f t="shared" ref="I8:I33" si="5">IF(J7&gt;0%,(I7*J7+I7-N7),IF(K7&gt;0%,"0,00€",(I7*L7)+I7-N7))</f>
        <v>32.4</v>
      </c>
      <c r="J8" s="81">
        <v>0.8</v>
      </c>
      <c r="K8" s="78"/>
      <c r="L8" s="80"/>
      <c r="M8" s="44"/>
      <c r="N8" s="43">
        <v>0</v>
      </c>
      <c r="O8" s="88"/>
      <c r="P8" s="113"/>
      <c r="Q8" s="99" t="s">
        <v>10</v>
      </c>
      <c r="R8" s="20">
        <f>IF(S8="","0,00€",T7-U7)</f>
        <v>32.4</v>
      </c>
      <c r="S8" s="18">
        <f t="shared" ref="S8:S17" si="6">S7</f>
        <v>0.8</v>
      </c>
      <c r="T8" s="12">
        <f t="shared" si="2"/>
        <v>58.32</v>
      </c>
      <c r="U8" s="13">
        <v>0</v>
      </c>
      <c r="W8" s="63">
        <f>SUM(J8:L8)</f>
        <v>0.8</v>
      </c>
    </row>
    <row r="9" spans="2:23" ht="18" thickTop="1" thickBot="1" x14ac:dyDescent="0.25">
      <c r="B9" s="30" t="s">
        <v>11</v>
      </c>
      <c r="C9" s="25">
        <f t="shared" ref="C9:C33" si="7">IF(D9="",E8+C8,(C8*D8)+C8-F8)</f>
        <v>58.32</v>
      </c>
      <c r="D9" s="52">
        <f t="shared" si="3"/>
        <v>0</v>
      </c>
      <c r="E9" s="58">
        <f t="shared" si="4"/>
        <v>0</v>
      </c>
      <c r="F9" s="53">
        <f t="shared" si="0"/>
        <v>0</v>
      </c>
      <c r="H9" s="115" t="s">
        <v>11</v>
      </c>
      <c r="I9" s="17">
        <f t="shared" si="5"/>
        <v>58.32</v>
      </c>
      <c r="J9" s="82"/>
      <c r="K9" s="90"/>
      <c r="L9" s="84"/>
      <c r="M9" s="64"/>
      <c r="N9" s="59">
        <v>0</v>
      </c>
      <c r="O9" s="88"/>
      <c r="P9" s="116"/>
      <c r="Q9" s="100" t="s">
        <v>11</v>
      </c>
      <c r="R9" s="32">
        <f t="shared" si="1"/>
        <v>58.32</v>
      </c>
      <c r="S9" s="33">
        <f t="shared" si="6"/>
        <v>0.8</v>
      </c>
      <c r="T9" s="34">
        <f t="shared" si="2"/>
        <v>104.976</v>
      </c>
      <c r="U9" s="26">
        <v>0</v>
      </c>
      <c r="W9" s="63">
        <f>SUM(J9:L9)</f>
        <v>0</v>
      </c>
    </row>
    <row r="10" spans="2:23" ht="18" thickTop="1" thickBot="1" x14ac:dyDescent="0.25">
      <c r="B10" s="19" t="s">
        <v>12</v>
      </c>
      <c r="C10" s="17">
        <f t="shared" si="7"/>
        <v>58.32</v>
      </c>
      <c r="D10" s="11">
        <f t="shared" si="3"/>
        <v>0</v>
      </c>
      <c r="E10" s="12">
        <f t="shared" si="4"/>
        <v>0</v>
      </c>
      <c r="F10" s="13">
        <f t="shared" si="0"/>
        <v>0</v>
      </c>
      <c r="H10" s="114" t="s">
        <v>12</v>
      </c>
      <c r="I10" s="17">
        <f t="shared" si="5"/>
        <v>58.32</v>
      </c>
      <c r="J10" s="85"/>
      <c r="K10" s="78"/>
      <c r="L10" s="80"/>
      <c r="M10" s="44"/>
      <c r="N10" s="13">
        <v>0</v>
      </c>
      <c r="O10" s="88"/>
      <c r="P10" s="116"/>
      <c r="Q10" s="99" t="s">
        <v>12</v>
      </c>
      <c r="R10" s="21">
        <f t="shared" si="1"/>
        <v>104.976</v>
      </c>
      <c r="S10" s="18">
        <f t="shared" si="6"/>
        <v>0.8</v>
      </c>
      <c r="T10" s="15">
        <f t="shared" si="2"/>
        <v>188.95679999999999</v>
      </c>
      <c r="U10" s="13">
        <v>0</v>
      </c>
      <c r="W10" s="63">
        <f>SUM(J10:L10)</f>
        <v>0</v>
      </c>
    </row>
    <row r="11" spans="2:23" ht="18" thickTop="1" thickBot="1" x14ac:dyDescent="0.25">
      <c r="B11" s="19" t="s">
        <v>13</v>
      </c>
      <c r="C11" s="17">
        <f t="shared" si="7"/>
        <v>58.32</v>
      </c>
      <c r="D11" s="11">
        <f t="shared" si="3"/>
        <v>0</v>
      </c>
      <c r="E11" s="12">
        <f t="shared" si="4"/>
        <v>0</v>
      </c>
      <c r="F11" s="13">
        <f t="shared" si="0"/>
        <v>0</v>
      </c>
      <c r="H11" s="114" t="s">
        <v>13</v>
      </c>
      <c r="I11" s="17">
        <f t="shared" si="5"/>
        <v>58.32</v>
      </c>
      <c r="J11" s="81"/>
      <c r="K11" s="78"/>
      <c r="L11" s="80"/>
      <c r="M11" s="44"/>
      <c r="N11" s="13">
        <v>0</v>
      </c>
      <c r="O11" s="88"/>
      <c r="P11" s="116"/>
      <c r="Q11" s="99" t="s">
        <v>13</v>
      </c>
      <c r="R11" s="20">
        <f t="shared" si="1"/>
        <v>188.95679999999999</v>
      </c>
      <c r="S11" s="18">
        <f t="shared" si="6"/>
        <v>0.8</v>
      </c>
      <c r="T11" s="12">
        <f t="shared" si="2"/>
        <v>340.12223999999998</v>
      </c>
      <c r="U11" s="13">
        <v>0</v>
      </c>
      <c r="W11" s="63">
        <f>SUM(J11:L11)</f>
        <v>0</v>
      </c>
    </row>
    <row r="12" spans="2:23" ht="18" thickTop="1" thickBot="1" x14ac:dyDescent="0.25">
      <c r="B12" s="19" t="s">
        <v>14</v>
      </c>
      <c r="C12" s="17">
        <f t="shared" si="7"/>
        <v>58.32</v>
      </c>
      <c r="D12" s="11">
        <f t="shared" si="3"/>
        <v>0</v>
      </c>
      <c r="E12" s="12">
        <f t="shared" si="4"/>
        <v>0</v>
      </c>
      <c r="F12" s="13">
        <f t="shared" si="0"/>
        <v>0</v>
      </c>
      <c r="H12" s="114" t="s">
        <v>14</v>
      </c>
      <c r="I12" s="17">
        <f t="shared" si="5"/>
        <v>58.32</v>
      </c>
      <c r="J12" s="81"/>
      <c r="K12" s="78"/>
      <c r="L12" s="80"/>
      <c r="M12" s="44"/>
      <c r="N12" s="13">
        <v>0</v>
      </c>
      <c r="O12" s="88"/>
      <c r="P12" s="116"/>
      <c r="Q12" s="99" t="s">
        <v>14</v>
      </c>
      <c r="R12" s="20">
        <f t="shared" si="1"/>
        <v>340.12223999999998</v>
      </c>
      <c r="S12" s="18">
        <f t="shared" si="6"/>
        <v>0.8</v>
      </c>
      <c r="T12" s="12">
        <f t="shared" si="2"/>
        <v>612.22003199999995</v>
      </c>
      <c r="U12" s="13">
        <v>0</v>
      </c>
      <c r="W12" s="63">
        <f>SUM(J12:L12)</f>
        <v>0</v>
      </c>
    </row>
    <row r="13" spans="2:23" ht="18" thickTop="1" thickBot="1" x14ac:dyDescent="0.25">
      <c r="B13" s="30" t="s">
        <v>15</v>
      </c>
      <c r="C13" s="25">
        <f t="shared" si="7"/>
        <v>58.32</v>
      </c>
      <c r="D13" s="52">
        <f t="shared" si="3"/>
        <v>0</v>
      </c>
      <c r="E13" s="58">
        <f t="shared" si="4"/>
        <v>0</v>
      </c>
      <c r="F13" s="53">
        <f t="shared" si="0"/>
        <v>0</v>
      </c>
      <c r="H13" s="115" t="s">
        <v>15</v>
      </c>
      <c r="I13" s="17">
        <f t="shared" si="5"/>
        <v>58.32</v>
      </c>
      <c r="J13" s="86"/>
      <c r="K13" s="83"/>
      <c r="L13" s="84"/>
      <c r="M13" s="64"/>
      <c r="N13" s="26">
        <v>0</v>
      </c>
      <c r="O13" s="88"/>
      <c r="P13" s="116"/>
      <c r="Q13" s="100" t="s">
        <v>15</v>
      </c>
      <c r="R13" s="32">
        <f t="shared" si="1"/>
        <v>612.22003199999995</v>
      </c>
      <c r="S13" s="33">
        <f t="shared" si="6"/>
        <v>0.8</v>
      </c>
      <c r="T13" s="34">
        <f t="shared" si="2"/>
        <v>1101.9960575999999</v>
      </c>
      <c r="U13" s="26">
        <v>0</v>
      </c>
      <c r="W13" s="63">
        <f>SUM(J13:L13)</f>
        <v>0</v>
      </c>
    </row>
    <row r="14" spans="2:23" ht="18" thickTop="1" thickBot="1" x14ac:dyDescent="0.25">
      <c r="B14" s="19" t="s">
        <v>16</v>
      </c>
      <c r="C14" s="17">
        <f t="shared" si="7"/>
        <v>58.32</v>
      </c>
      <c r="D14" s="11">
        <f t="shared" si="3"/>
        <v>0</v>
      </c>
      <c r="E14" s="12">
        <f t="shared" si="4"/>
        <v>0</v>
      </c>
      <c r="F14" s="13">
        <f t="shared" si="0"/>
        <v>0</v>
      </c>
      <c r="H14" s="114" t="s">
        <v>16</v>
      </c>
      <c r="I14" s="17">
        <f t="shared" si="5"/>
        <v>58.32</v>
      </c>
      <c r="J14" s="81"/>
      <c r="K14" s="78"/>
      <c r="L14" s="80"/>
      <c r="M14" s="44"/>
      <c r="N14" s="13">
        <v>0</v>
      </c>
      <c r="O14" s="88"/>
      <c r="P14" s="116"/>
      <c r="Q14" s="99" t="s">
        <v>16</v>
      </c>
      <c r="R14" s="20">
        <f t="shared" si="1"/>
        <v>1101.9960575999999</v>
      </c>
      <c r="S14" s="18">
        <f t="shared" si="6"/>
        <v>0.8</v>
      </c>
      <c r="T14" s="12">
        <f t="shared" si="2"/>
        <v>1983.5929036799998</v>
      </c>
      <c r="U14" s="13">
        <v>0</v>
      </c>
      <c r="W14" s="63">
        <f>SUM(J14:L14)</f>
        <v>0</v>
      </c>
    </row>
    <row r="15" spans="2:23" ht="18" thickTop="1" thickBot="1" x14ac:dyDescent="0.25">
      <c r="B15" s="19" t="s">
        <v>17</v>
      </c>
      <c r="C15" s="17">
        <f t="shared" si="7"/>
        <v>58.32</v>
      </c>
      <c r="D15" s="11">
        <f t="shared" si="3"/>
        <v>0</v>
      </c>
      <c r="E15" s="12">
        <f t="shared" si="4"/>
        <v>0</v>
      </c>
      <c r="F15" s="13">
        <f t="shared" si="0"/>
        <v>0</v>
      </c>
      <c r="H15" s="114" t="s">
        <v>17</v>
      </c>
      <c r="I15" s="17">
        <f t="shared" si="5"/>
        <v>58.32</v>
      </c>
      <c r="J15" s="81"/>
      <c r="K15" s="78"/>
      <c r="L15" s="80"/>
      <c r="M15" s="44"/>
      <c r="N15" s="13">
        <v>0</v>
      </c>
      <c r="O15" s="88"/>
      <c r="P15" s="116"/>
      <c r="Q15" s="99" t="s">
        <v>17</v>
      </c>
      <c r="R15" s="20">
        <f t="shared" si="1"/>
        <v>1983.5929036799998</v>
      </c>
      <c r="S15" s="18">
        <f t="shared" si="6"/>
        <v>0.8</v>
      </c>
      <c r="T15" s="12">
        <f t="shared" si="2"/>
        <v>3570.4672266239995</v>
      </c>
      <c r="U15" s="13">
        <v>0</v>
      </c>
      <c r="W15" s="63">
        <f>SUM(J15:L15)</f>
        <v>0</v>
      </c>
    </row>
    <row r="16" spans="2:23" ht="18" thickTop="1" thickBot="1" x14ac:dyDescent="0.25">
      <c r="B16" s="19" t="s">
        <v>18</v>
      </c>
      <c r="C16" s="17">
        <f t="shared" si="7"/>
        <v>58.32</v>
      </c>
      <c r="D16" s="11">
        <f t="shared" si="3"/>
        <v>0</v>
      </c>
      <c r="E16" s="12">
        <f t="shared" si="4"/>
        <v>0</v>
      </c>
      <c r="F16" s="13">
        <f t="shared" si="0"/>
        <v>0</v>
      </c>
      <c r="H16" s="114" t="s">
        <v>18</v>
      </c>
      <c r="I16" s="17">
        <f t="shared" si="5"/>
        <v>58.32</v>
      </c>
      <c r="J16" s="81"/>
      <c r="K16" s="78"/>
      <c r="L16" s="80"/>
      <c r="M16" s="44"/>
      <c r="N16" s="13">
        <v>0</v>
      </c>
      <c r="O16" s="88"/>
      <c r="P16" s="116"/>
      <c r="Q16" s="99" t="s">
        <v>18</v>
      </c>
      <c r="R16" s="20">
        <f t="shared" si="1"/>
        <v>3570.4672266239995</v>
      </c>
      <c r="S16" s="18">
        <f t="shared" si="6"/>
        <v>0.8</v>
      </c>
      <c r="T16" s="12">
        <f t="shared" si="2"/>
        <v>6426.8410079231999</v>
      </c>
      <c r="U16" s="13">
        <v>0</v>
      </c>
      <c r="W16" s="63">
        <f>SUM(J16:L16)</f>
        <v>0</v>
      </c>
    </row>
    <row r="17" spans="2:23" ht="18" thickTop="1" thickBot="1" x14ac:dyDescent="0.25">
      <c r="B17" s="30" t="s">
        <v>19</v>
      </c>
      <c r="C17" s="25">
        <f t="shared" si="7"/>
        <v>58.32</v>
      </c>
      <c r="D17" s="52">
        <f t="shared" si="3"/>
        <v>0</v>
      </c>
      <c r="E17" s="58">
        <f t="shared" si="4"/>
        <v>0</v>
      </c>
      <c r="F17" s="53">
        <f t="shared" si="0"/>
        <v>0</v>
      </c>
      <c r="H17" s="115" t="s">
        <v>19</v>
      </c>
      <c r="I17" s="17">
        <f t="shared" si="5"/>
        <v>58.32</v>
      </c>
      <c r="J17" s="86"/>
      <c r="K17" s="83"/>
      <c r="L17" s="84"/>
      <c r="M17" s="64"/>
      <c r="N17" s="26">
        <v>0</v>
      </c>
      <c r="O17" s="88"/>
      <c r="P17" s="116"/>
      <c r="Q17" s="100" t="s">
        <v>19</v>
      </c>
      <c r="R17" s="32">
        <f t="shared" si="1"/>
        <v>6426.8410079231999</v>
      </c>
      <c r="S17" s="33">
        <f t="shared" si="6"/>
        <v>0.8</v>
      </c>
      <c r="T17" s="34">
        <f t="shared" si="2"/>
        <v>11568.313814261761</v>
      </c>
      <c r="U17" s="26">
        <v>0</v>
      </c>
      <c r="W17" s="63">
        <f>SUM(J17:L17)</f>
        <v>0</v>
      </c>
    </row>
    <row r="18" spans="2:23" ht="18" thickTop="1" thickBot="1" x14ac:dyDescent="0.25">
      <c r="B18" s="19" t="s">
        <v>20</v>
      </c>
      <c r="C18" s="17">
        <f t="shared" si="7"/>
        <v>58.32</v>
      </c>
      <c r="D18" s="11">
        <f t="shared" si="3"/>
        <v>0</v>
      </c>
      <c r="E18" s="12">
        <f t="shared" si="4"/>
        <v>0</v>
      </c>
      <c r="F18" s="13">
        <f t="shared" si="0"/>
        <v>0</v>
      </c>
      <c r="H18" s="114" t="s">
        <v>20</v>
      </c>
      <c r="I18" s="17">
        <f t="shared" si="5"/>
        <v>58.32</v>
      </c>
      <c r="J18" s="80"/>
      <c r="K18" s="81"/>
      <c r="L18" s="81"/>
      <c r="M18" s="44"/>
      <c r="N18" s="13">
        <v>0</v>
      </c>
      <c r="O18" s="88"/>
      <c r="P18" s="116"/>
      <c r="Q18" s="99" t="s">
        <v>20</v>
      </c>
      <c r="R18" s="20" t="str">
        <f t="shared" si="1"/>
        <v>0,00€</v>
      </c>
      <c r="S18" s="18"/>
      <c r="T18" s="12">
        <f t="shared" si="2"/>
        <v>0</v>
      </c>
      <c r="U18" s="13">
        <v>0</v>
      </c>
      <c r="W18" s="63">
        <f>SUM(J18:L18)</f>
        <v>0</v>
      </c>
    </row>
    <row r="19" spans="2:23" ht="18" thickTop="1" thickBot="1" x14ac:dyDescent="0.25">
      <c r="B19" s="19" t="s">
        <v>21</v>
      </c>
      <c r="C19" s="17">
        <f t="shared" si="7"/>
        <v>58.32</v>
      </c>
      <c r="D19" s="11">
        <f t="shared" si="3"/>
        <v>0</v>
      </c>
      <c r="E19" s="12">
        <f t="shared" si="4"/>
        <v>0</v>
      </c>
      <c r="F19" s="13">
        <f t="shared" si="0"/>
        <v>0</v>
      </c>
      <c r="H19" s="114" t="s">
        <v>21</v>
      </c>
      <c r="I19" s="17">
        <f t="shared" si="5"/>
        <v>58.32</v>
      </c>
      <c r="J19" s="80"/>
      <c r="K19" s="81"/>
      <c r="L19" s="81"/>
      <c r="M19" s="44"/>
      <c r="N19" s="13">
        <v>0</v>
      </c>
      <c r="O19" s="88"/>
      <c r="P19" s="116"/>
      <c r="Q19" s="99" t="s">
        <v>21</v>
      </c>
      <c r="R19" s="20" t="str">
        <f t="shared" si="1"/>
        <v>0,00€</v>
      </c>
      <c r="S19" s="18"/>
      <c r="T19" s="12">
        <f t="shared" si="2"/>
        <v>0</v>
      </c>
      <c r="U19" s="13">
        <v>0</v>
      </c>
      <c r="W19" s="63">
        <f>SUM(J19:L19)</f>
        <v>0</v>
      </c>
    </row>
    <row r="20" spans="2:23" ht="18" thickTop="1" thickBot="1" x14ac:dyDescent="0.25">
      <c r="B20" s="19" t="s">
        <v>22</v>
      </c>
      <c r="C20" s="17">
        <f t="shared" si="7"/>
        <v>58.32</v>
      </c>
      <c r="D20" s="11">
        <f t="shared" si="3"/>
        <v>0</v>
      </c>
      <c r="E20" s="12">
        <f t="shared" si="4"/>
        <v>0</v>
      </c>
      <c r="F20" s="13">
        <f t="shared" si="0"/>
        <v>0</v>
      </c>
      <c r="H20" s="114" t="s">
        <v>22</v>
      </c>
      <c r="I20" s="17">
        <f t="shared" si="5"/>
        <v>58.32</v>
      </c>
      <c r="J20" s="80"/>
      <c r="K20" s="81"/>
      <c r="L20" s="81"/>
      <c r="M20" s="44"/>
      <c r="N20" s="13">
        <v>0</v>
      </c>
      <c r="O20" s="88"/>
      <c r="P20" s="116"/>
      <c r="Q20" s="99" t="s">
        <v>22</v>
      </c>
      <c r="R20" s="20" t="str">
        <f t="shared" si="1"/>
        <v>0,00€</v>
      </c>
      <c r="S20" s="18"/>
      <c r="T20" s="12">
        <f t="shared" si="2"/>
        <v>0</v>
      </c>
      <c r="U20" s="13">
        <v>0</v>
      </c>
      <c r="W20" s="63">
        <f>SUM(J20:L20)</f>
        <v>0</v>
      </c>
    </row>
    <row r="21" spans="2:23" ht="18" thickTop="1" thickBot="1" x14ac:dyDescent="0.25">
      <c r="B21" s="30" t="s">
        <v>23</v>
      </c>
      <c r="C21" s="25">
        <f t="shared" si="7"/>
        <v>58.32</v>
      </c>
      <c r="D21" s="52">
        <f t="shared" si="3"/>
        <v>0</v>
      </c>
      <c r="E21" s="58">
        <f t="shared" si="4"/>
        <v>0</v>
      </c>
      <c r="F21" s="53">
        <f t="shared" si="0"/>
        <v>0</v>
      </c>
      <c r="H21" s="115" t="s">
        <v>23</v>
      </c>
      <c r="I21" s="17">
        <f t="shared" si="5"/>
        <v>58.32</v>
      </c>
      <c r="J21" s="84"/>
      <c r="K21" s="86"/>
      <c r="L21" s="86"/>
      <c r="M21" s="64"/>
      <c r="N21" s="26">
        <v>0</v>
      </c>
      <c r="O21" s="88"/>
      <c r="P21" s="116"/>
      <c r="Q21" s="100" t="s">
        <v>23</v>
      </c>
      <c r="R21" s="32" t="str">
        <f t="shared" si="1"/>
        <v>0,00€</v>
      </c>
      <c r="S21" s="33"/>
      <c r="T21" s="34">
        <f t="shared" si="2"/>
        <v>0</v>
      </c>
      <c r="U21" s="26">
        <v>0</v>
      </c>
      <c r="W21" s="63">
        <f>SUM(J21:L21)</f>
        <v>0</v>
      </c>
    </row>
    <row r="22" spans="2:23" ht="18" thickTop="1" thickBot="1" x14ac:dyDescent="0.25">
      <c r="B22" s="19" t="s">
        <v>24</v>
      </c>
      <c r="C22" s="17">
        <f t="shared" si="7"/>
        <v>58.32</v>
      </c>
      <c r="D22" s="11">
        <f t="shared" si="3"/>
        <v>0</v>
      </c>
      <c r="E22" s="12">
        <f t="shared" si="4"/>
        <v>0</v>
      </c>
      <c r="F22" s="13">
        <f t="shared" si="0"/>
        <v>0</v>
      </c>
      <c r="H22" s="114" t="s">
        <v>24</v>
      </c>
      <c r="I22" s="17">
        <f t="shared" si="5"/>
        <v>58.32</v>
      </c>
      <c r="J22" s="80"/>
      <c r="K22" s="81"/>
      <c r="L22" s="81"/>
      <c r="M22" s="44"/>
      <c r="N22" s="13">
        <v>0</v>
      </c>
      <c r="O22" s="88"/>
      <c r="P22" s="116"/>
      <c r="Q22" s="99" t="s">
        <v>24</v>
      </c>
      <c r="R22" s="20" t="str">
        <f t="shared" si="1"/>
        <v>0,00€</v>
      </c>
      <c r="S22" s="18"/>
      <c r="T22" s="12">
        <f t="shared" si="2"/>
        <v>0</v>
      </c>
      <c r="U22" s="13">
        <v>0</v>
      </c>
      <c r="W22" s="63">
        <f>SUM(J22:L22)</f>
        <v>0</v>
      </c>
    </row>
    <row r="23" spans="2:23" ht="18" thickTop="1" thickBot="1" x14ac:dyDescent="0.25">
      <c r="B23" s="19" t="s">
        <v>25</v>
      </c>
      <c r="C23" s="17">
        <f t="shared" si="7"/>
        <v>58.32</v>
      </c>
      <c r="D23" s="11">
        <f t="shared" si="3"/>
        <v>0</v>
      </c>
      <c r="E23" s="12">
        <f t="shared" si="4"/>
        <v>0</v>
      </c>
      <c r="F23" s="13">
        <f t="shared" si="0"/>
        <v>0</v>
      </c>
      <c r="H23" s="114" t="s">
        <v>25</v>
      </c>
      <c r="I23" s="17">
        <f t="shared" si="5"/>
        <v>58.32</v>
      </c>
      <c r="J23" s="80"/>
      <c r="K23" s="81"/>
      <c r="L23" s="81"/>
      <c r="M23" s="44"/>
      <c r="N23" s="13">
        <v>0</v>
      </c>
      <c r="O23" s="88"/>
      <c r="P23" s="116"/>
      <c r="Q23" s="99" t="s">
        <v>25</v>
      </c>
      <c r="R23" s="20" t="str">
        <f t="shared" si="1"/>
        <v>0,00€</v>
      </c>
      <c r="S23" s="18"/>
      <c r="T23" s="12">
        <f t="shared" si="2"/>
        <v>0</v>
      </c>
      <c r="U23" s="13">
        <v>0</v>
      </c>
      <c r="W23" s="63">
        <f>SUM(J23:L23)</f>
        <v>0</v>
      </c>
    </row>
    <row r="24" spans="2:23" ht="18" thickTop="1" thickBot="1" x14ac:dyDescent="0.25">
      <c r="B24" s="19" t="s">
        <v>26</v>
      </c>
      <c r="C24" s="17">
        <f t="shared" si="7"/>
        <v>58.32</v>
      </c>
      <c r="D24" s="11">
        <f t="shared" si="3"/>
        <v>0</v>
      </c>
      <c r="E24" s="12">
        <f t="shared" si="4"/>
        <v>0</v>
      </c>
      <c r="F24" s="13">
        <f t="shared" si="0"/>
        <v>0</v>
      </c>
      <c r="H24" s="114" t="s">
        <v>26</v>
      </c>
      <c r="I24" s="17">
        <f t="shared" si="5"/>
        <v>58.32</v>
      </c>
      <c r="J24" s="80"/>
      <c r="K24" s="81"/>
      <c r="L24" s="81"/>
      <c r="M24" s="44"/>
      <c r="N24" s="13">
        <v>0</v>
      </c>
      <c r="O24" s="88"/>
      <c r="P24" s="116"/>
      <c r="Q24" s="99" t="s">
        <v>26</v>
      </c>
      <c r="R24" s="20" t="str">
        <f t="shared" si="1"/>
        <v>0,00€</v>
      </c>
      <c r="S24" s="18"/>
      <c r="T24" s="12">
        <f t="shared" si="2"/>
        <v>0</v>
      </c>
      <c r="U24" s="13">
        <v>0</v>
      </c>
      <c r="W24" s="63">
        <f>SUM(J24:L24)</f>
        <v>0</v>
      </c>
    </row>
    <row r="25" spans="2:23" ht="18" thickTop="1" thickBot="1" x14ac:dyDescent="0.25">
      <c r="B25" s="30" t="s">
        <v>27</v>
      </c>
      <c r="C25" s="25">
        <f t="shared" si="7"/>
        <v>58.32</v>
      </c>
      <c r="D25" s="52">
        <f t="shared" si="3"/>
        <v>0</v>
      </c>
      <c r="E25" s="58">
        <f t="shared" si="4"/>
        <v>0</v>
      </c>
      <c r="F25" s="53">
        <f t="shared" si="0"/>
        <v>0</v>
      </c>
      <c r="H25" s="115" t="s">
        <v>27</v>
      </c>
      <c r="I25" s="17">
        <f t="shared" si="5"/>
        <v>58.32</v>
      </c>
      <c r="J25" s="84"/>
      <c r="K25" s="86"/>
      <c r="L25" s="86"/>
      <c r="M25" s="64"/>
      <c r="N25" s="26">
        <v>0</v>
      </c>
      <c r="O25" s="88"/>
      <c r="P25" s="116"/>
      <c r="Q25" s="100" t="s">
        <v>27</v>
      </c>
      <c r="R25" s="32" t="str">
        <f t="shared" si="1"/>
        <v>0,00€</v>
      </c>
      <c r="S25" s="33"/>
      <c r="T25" s="34">
        <f t="shared" si="2"/>
        <v>0</v>
      </c>
      <c r="U25" s="26">
        <v>0</v>
      </c>
      <c r="W25" s="63">
        <f>SUM(J25:L25)</f>
        <v>0</v>
      </c>
    </row>
    <row r="26" spans="2:23" ht="18" thickTop="1" thickBot="1" x14ac:dyDescent="0.25">
      <c r="B26" s="19" t="s">
        <v>28</v>
      </c>
      <c r="C26" s="17">
        <f t="shared" si="7"/>
        <v>58.32</v>
      </c>
      <c r="D26" s="11">
        <f t="shared" si="3"/>
        <v>0</v>
      </c>
      <c r="E26" s="12">
        <f t="shared" si="4"/>
        <v>0</v>
      </c>
      <c r="F26" s="13">
        <f t="shared" si="0"/>
        <v>0</v>
      </c>
      <c r="H26" s="114" t="s">
        <v>28</v>
      </c>
      <c r="I26" s="17">
        <f t="shared" si="5"/>
        <v>58.32</v>
      </c>
      <c r="J26" s="80"/>
      <c r="K26" s="81"/>
      <c r="L26" s="81"/>
      <c r="M26" s="44"/>
      <c r="N26" s="13">
        <v>0</v>
      </c>
      <c r="O26" s="88"/>
      <c r="P26" s="116"/>
      <c r="Q26" s="99" t="s">
        <v>28</v>
      </c>
      <c r="R26" s="20" t="str">
        <f t="shared" si="1"/>
        <v>0,00€</v>
      </c>
      <c r="S26" s="18"/>
      <c r="T26" s="12">
        <f t="shared" si="2"/>
        <v>0</v>
      </c>
      <c r="U26" s="13">
        <v>0</v>
      </c>
      <c r="W26" s="63">
        <f>SUM(J26:L26)</f>
        <v>0</v>
      </c>
    </row>
    <row r="27" spans="2:23" ht="18" thickTop="1" thickBot="1" x14ac:dyDescent="0.25">
      <c r="B27" s="19" t="s">
        <v>29</v>
      </c>
      <c r="C27" s="17">
        <f t="shared" si="7"/>
        <v>58.32</v>
      </c>
      <c r="D27" s="11">
        <f t="shared" si="3"/>
        <v>0</v>
      </c>
      <c r="E27" s="12">
        <f t="shared" si="4"/>
        <v>0</v>
      </c>
      <c r="F27" s="13">
        <f t="shared" si="0"/>
        <v>0</v>
      </c>
      <c r="H27" s="114" t="s">
        <v>29</v>
      </c>
      <c r="I27" s="17">
        <f t="shared" si="5"/>
        <v>58.32</v>
      </c>
      <c r="J27" s="80"/>
      <c r="K27" s="81"/>
      <c r="L27" s="81"/>
      <c r="M27" s="44"/>
      <c r="N27" s="13">
        <v>0</v>
      </c>
      <c r="O27" s="88"/>
      <c r="P27" s="116"/>
      <c r="Q27" s="99" t="s">
        <v>29</v>
      </c>
      <c r="R27" s="20" t="str">
        <f t="shared" si="1"/>
        <v>0,00€</v>
      </c>
      <c r="S27" s="18"/>
      <c r="T27" s="12">
        <f t="shared" si="2"/>
        <v>0</v>
      </c>
      <c r="U27" s="13">
        <v>0</v>
      </c>
      <c r="W27" s="63">
        <f>SUM(J27:L27)</f>
        <v>0</v>
      </c>
    </row>
    <row r="28" spans="2:23" ht="18" thickTop="1" thickBot="1" x14ac:dyDescent="0.25">
      <c r="B28" s="19" t="s">
        <v>30</v>
      </c>
      <c r="C28" s="17">
        <f t="shared" si="7"/>
        <v>58.32</v>
      </c>
      <c r="D28" s="11">
        <f t="shared" si="3"/>
        <v>0</v>
      </c>
      <c r="E28" s="12">
        <f t="shared" si="4"/>
        <v>0</v>
      </c>
      <c r="F28" s="13">
        <f t="shared" si="0"/>
        <v>0</v>
      </c>
      <c r="H28" s="114" t="s">
        <v>30</v>
      </c>
      <c r="I28" s="17">
        <f t="shared" si="5"/>
        <v>58.32</v>
      </c>
      <c r="J28" s="80"/>
      <c r="K28" s="81"/>
      <c r="L28" s="81"/>
      <c r="M28" s="44"/>
      <c r="N28" s="13">
        <v>0</v>
      </c>
      <c r="O28" s="88"/>
      <c r="P28" s="116"/>
      <c r="Q28" s="99" t="s">
        <v>30</v>
      </c>
      <c r="R28" s="20" t="str">
        <f t="shared" si="1"/>
        <v>0,00€</v>
      </c>
      <c r="S28" s="18"/>
      <c r="T28" s="12">
        <f t="shared" si="2"/>
        <v>0</v>
      </c>
      <c r="U28" s="13">
        <v>0</v>
      </c>
      <c r="W28" s="63">
        <f>SUM(J28:L28)</f>
        <v>0</v>
      </c>
    </row>
    <row r="29" spans="2:23" ht="18" thickTop="1" thickBot="1" x14ac:dyDescent="0.25">
      <c r="B29" s="30" t="s">
        <v>31</v>
      </c>
      <c r="C29" s="25">
        <f t="shared" si="7"/>
        <v>58.32</v>
      </c>
      <c r="D29" s="52">
        <f t="shared" si="3"/>
        <v>0</v>
      </c>
      <c r="E29" s="58">
        <f t="shared" si="4"/>
        <v>0</v>
      </c>
      <c r="F29" s="53">
        <f t="shared" si="0"/>
        <v>0</v>
      </c>
      <c r="H29" s="115" t="s">
        <v>31</v>
      </c>
      <c r="I29" s="17">
        <f t="shared" si="5"/>
        <v>58.32</v>
      </c>
      <c r="J29" s="84"/>
      <c r="K29" s="86"/>
      <c r="L29" s="86"/>
      <c r="M29" s="64"/>
      <c r="N29" s="26">
        <v>0</v>
      </c>
      <c r="O29" s="88"/>
      <c r="P29" s="116"/>
      <c r="Q29" s="100" t="s">
        <v>31</v>
      </c>
      <c r="R29" s="32" t="str">
        <f t="shared" si="1"/>
        <v>0,00€</v>
      </c>
      <c r="S29" s="33"/>
      <c r="T29" s="34">
        <f t="shared" si="2"/>
        <v>0</v>
      </c>
      <c r="U29" s="26">
        <v>0</v>
      </c>
      <c r="W29" s="63">
        <f>SUM(J29:L29)</f>
        <v>0</v>
      </c>
    </row>
    <row r="30" spans="2:23" ht="18" thickTop="1" thickBot="1" x14ac:dyDescent="0.25">
      <c r="B30" s="19" t="s">
        <v>32</v>
      </c>
      <c r="C30" s="17">
        <f t="shared" si="7"/>
        <v>58.32</v>
      </c>
      <c r="D30" s="11">
        <f t="shared" si="3"/>
        <v>0</v>
      </c>
      <c r="E30" s="12">
        <f t="shared" si="4"/>
        <v>0</v>
      </c>
      <c r="F30" s="13">
        <f t="shared" si="0"/>
        <v>0</v>
      </c>
      <c r="H30" s="114" t="s">
        <v>32</v>
      </c>
      <c r="I30" s="17">
        <f t="shared" si="5"/>
        <v>58.32</v>
      </c>
      <c r="J30" s="80"/>
      <c r="K30" s="81"/>
      <c r="L30" s="81"/>
      <c r="M30" s="44"/>
      <c r="N30" s="13">
        <v>0</v>
      </c>
      <c r="O30" s="88"/>
      <c r="P30" s="116"/>
      <c r="Q30" s="99" t="s">
        <v>32</v>
      </c>
      <c r="R30" s="20" t="str">
        <f t="shared" si="1"/>
        <v>0,00€</v>
      </c>
      <c r="S30" s="18"/>
      <c r="T30" s="12">
        <f t="shared" si="2"/>
        <v>0</v>
      </c>
      <c r="U30" s="13">
        <v>0</v>
      </c>
      <c r="W30" s="63">
        <f>SUM(J30:L30)</f>
        <v>0</v>
      </c>
    </row>
    <row r="31" spans="2:23" ht="18" thickTop="1" thickBot="1" x14ac:dyDescent="0.25">
      <c r="B31" s="19" t="s">
        <v>33</v>
      </c>
      <c r="C31" s="17">
        <f t="shared" si="7"/>
        <v>58.32</v>
      </c>
      <c r="D31" s="11">
        <f t="shared" si="3"/>
        <v>0</v>
      </c>
      <c r="E31" s="12">
        <f t="shared" si="4"/>
        <v>0</v>
      </c>
      <c r="F31" s="13">
        <f t="shared" si="0"/>
        <v>0</v>
      </c>
      <c r="H31" s="114" t="s">
        <v>33</v>
      </c>
      <c r="I31" s="17">
        <f t="shared" si="5"/>
        <v>58.32</v>
      </c>
      <c r="J31" s="80"/>
      <c r="K31" s="81"/>
      <c r="L31" s="81"/>
      <c r="M31" s="44"/>
      <c r="N31" s="13">
        <v>0</v>
      </c>
      <c r="O31" s="88"/>
      <c r="P31" s="116"/>
      <c r="Q31" s="99" t="s">
        <v>33</v>
      </c>
      <c r="R31" s="20" t="str">
        <f t="shared" si="1"/>
        <v>0,00€</v>
      </c>
      <c r="S31" s="18"/>
      <c r="T31" s="12">
        <f t="shared" si="2"/>
        <v>0</v>
      </c>
      <c r="U31" s="13">
        <v>0</v>
      </c>
      <c r="W31" s="63">
        <f>SUM(J31:L31)</f>
        <v>0</v>
      </c>
    </row>
    <row r="32" spans="2:23" ht="18" thickTop="1" thickBot="1" x14ac:dyDescent="0.25">
      <c r="B32" s="19" t="s">
        <v>34</v>
      </c>
      <c r="C32" s="17">
        <f t="shared" si="7"/>
        <v>58.32</v>
      </c>
      <c r="D32" s="11">
        <f t="shared" si="3"/>
        <v>0</v>
      </c>
      <c r="E32" s="12">
        <f t="shared" si="4"/>
        <v>0</v>
      </c>
      <c r="F32" s="13">
        <f t="shared" si="0"/>
        <v>0</v>
      </c>
      <c r="H32" s="114" t="s">
        <v>34</v>
      </c>
      <c r="I32" s="17">
        <f t="shared" si="5"/>
        <v>58.32</v>
      </c>
      <c r="J32" s="80"/>
      <c r="K32" s="81"/>
      <c r="L32" s="81"/>
      <c r="M32" s="44"/>
      <c r="N32" s="13">
        <v>0</v>
      </c>
      <c r="O32" s="88"/>
      <c r="P32" s="116"/>
      <c r="Q32" s="99" t="s">
        <v>34</v>
      </c>
      <c r="R32" s="20" t="str">
        <f t="shared" si="1"/>
        <v>0,00€</v>
      </c>
      <c r="S32" s="18"/>
      <c r="T32" s="12">
        <f t="shared" si="2"/>
        <v>0</v>
      </c>
      <c r="U32" s="13">
        <v>0</v>
      </c>
      <c r="W32" s="63">
        <f>SUM(J32:L32)</f>
        <v>0</v>
      </c>
    </row>
    <row r="33" spans="2:23" ht="18" thickTop="1" thickBot="1" x14ac:dyDescent="0.25">
      <c r="B33" s="31" t="s">
        <v>35</v>
      </c>
      <c r="C33" s="25">
        <f t="shared" si="7"/>
        <v>58.32</v>
      </c>
      <c r="D33" s="52">
        <f t="shared" si="3"/>
        <v>0</v>
      </c>
      <c r="E33" s="58">
        <f t="shared" si="4"/>
        <v>0</v>
      </c>
      <c r="F33" s="53">
        <f t="shared" si="0"/>
        <v>0</v>
      </c>
      <c r="H33" s="115" t="s">
        <v>35</v>
      </c>
      <c r="I33" s="17">
        <f t="shared" si="5"/>
        <v>58.32</v>
      </c>
      <c r="J33" s="84"/>
      <c r="K33" s="86"/>
      <c r="L33" s="86"/>
      <c r="M33" s="64"/>
      <c r="N33" s="26">
        <v>0</v>
      </c>
      <c r="O33" s="88"/>
      <c r="P33" s="116"/>
      <c r="Q33" s="100" t="s">
        <v>35</v>
      </c>
      <c r="R33" s="32" t="str">
        <f t="shared" si="1"/>
        <v>0,00€</v>
      </c>
      <c r="S33" s="33"/>
      <c r="T33" s="34">
        <f t="shared" si="2"/>
        <v>0</v>
      </c>
      <c r="U33" s="26">
        <v>0</v>
      </c>
      <c r="W33" s="63">
        <f>SUM(J33:L33)</f>
        <v>0</v>
      </c>
    </row>
    <row r="34" spans="2:23" ht="18" customHeight="1" thickTop="1" thickBot="1" x14ac:dyDescent="0.25">
      <c r="B34" s="40" t="s">
        <v>36</v>
      </c>
      <c r="C34" s="41"/>
      <c r="D34" s="42"/>
      <c r="E34" s="22">
        <f>SUM(E6:E33)</f>
        <v>48.32</v>
      </c>
      <c r="H34" s="104"/>
      <c r="I34" s="62"/>
      <c r="J34" s="62"/>
      <c r="K34" s="62"/>
      <c r="L34" s="62"/>
      <c r="M34" s="62"/>
      <c r="N34" s="62"/>
      <c r="O34" s="62"/>
      <c r="P34" s="106"/>
    </row>
    <row r="35" spans="2:23" ht="16" thickBot="1" x14ac:dyDescent="0.25">
      <c r="H35" s="117"/>
      <c r="I35" s="118"/>
      <c r="J35" s="118"/>
      <c r="K35" s="118"/>
      <c r="L35" s="118"/>
      <c r="M35" s="118"/>
      <c r="N35" s="118"/>
      <c r="O35" s="118"/>
      <c r="P35" s="119"/>
    </row>
    <row r="36" spans="2:23" ht="16" thickTop="1" x14ac:dyDescent="0.2"/>
    <row r="39" spans="2:23" x14ac:dyDescent="0.2">
      <c r="B39" s="23"/>
      <c r="C39" s="23"/>
      <c r="D39" s="23"/>
      <c r="E39" s="23"/>
      <c r="F39" s="23"/>
      <c r="G39" s="23"/>
    </row>
    <row r="40" spans="2:23" x14ac:dyDescent="0.2">
      <c r="B40" s="23"/>
      <c r="C40" s="23"/>
      <c r="D40" s="23"/>
      <c r="E40" s="23"/>
      <c r="F40" s="23"/>
      <c r="G40" s="23"/>
    </row>
    <row r="41" spans="2:23" x14ac:dyDescent="0.2">
      <c r="B41" s="23"/>
      <c r="C41" s="23"/>
      <c r="D41" s="23"/>
      <c r="E41" s="23"/>
      <c r="F41" s="23"/>
      <c r="G41" s="23"/>
    </row>
    <row r="42" spans="2:23" x14ac:dyDescent="0.2">
      <c r="B42" s="23"/>
      <c r="C42" s="23"/>
      <c r="D42" s="23"/>
      <c r="E42" s="23"/>
      <c r="F42" s="23"/>
      <c r="G42" s="23"/>
    </row>
    <row r="43" spans="2:23" x14ac:dyDescent="0.2">
      <c r="B43" s="23"/>
      <c r="C43" s="23"/>
      <c r="D43" s="23"/>
      <c r="E43" s="23"/>
      <c r="F43" s="23"/>
      <c r="G43" s="23"/>
    </row>
    <row r="44" spans="2:23" x14ac:dyDescent="0.2">
      <c r="B44" s="23"/>
      <c r="C44" s="23"/>
      <c r="D44" s="23"/>
      <c r="E44" s="23"/>
      <c r="F44" s="23"/>
      <c r="G44" s="23"/>
    </row>
    <row r="45" spans="2:23" x14ac:dyDescent="0.2">
      <c r="B45" s="23"/>
      <c r="C45" s="23"/>
      <c r="D45" s="23"/>
      <c r="E45" s="23"/>
      <c r="F45" s="23"/>
      <c r="G45" s="23"/>
    </row>
    <row r="46" spans="2:23" x14ac:dyDescent="0.2">
      <c r="B46" s="23"/>
      <c r="C46" s="23"/>
      <c r="D46" s="23"/>
      <c r="E46" s="23"/>
      <c r="F46" s="23"/>
      <c r="G46" s="23"/>
    </row>
    <row r="47" spans="2:23" x14ac:dyDescent="0.2">
      <c r="B47" s="23"/>
      <c r="C47" s="23"/>
      <c r="D47" s="23"/>
      <c r="E47" s="23"/>
      <c r="F47" s="23"/>
      <c r="G47" s="23"/>
    </row>
    <row r="48" spans="2:23" x14ac:dyDescent="0.2">
      <c r="B48" s="23"/>
      <c r="C48" s="23"/>
      <c r="D48" s="23"/>
      <c r="E48" s="23"/>
      <c r="F48" s="23"/>
      <c r="G48" s="23"/>
    </row>
    <row r="49" spans="2:7" x14ac:dyDescent="0.2">
      <c r="B49" s="23"/>
      <c r="C49" s="23"/>
      <c r="D49" s="23"/>
      <c r="E49" s="23"/>
      <c r="F49" s="23"/>
      <c r="G49" s="23"/>
    </row>
    <row r="50" spans="2:7" x14ac:dyDescent="0.2">
      <c r="B50" s="23"/>
      <c r="C50" s="23"/>
      <c r="D50" s="23"/>
      <c r="E50" s="23"/>
      <c r="F50" s="23"/>
      <c r="G50" s="23"/>
    </row>
    <row r="51" spans="2:7" x14ac:dyDescent="0.2">
      <c r="B51" s="24"/>
      <c r="C51" s="24"/>
      <c r="D51" s="24"/>
      <c r="E51" s="24"/>
      <c r="F51" s="24"/>
      <c r="G51" s="24"/>
    </row>
  </sheetData>
  <mergeCells count="5">
    <mergeCell ref="C3:E3"/>
    <mergeCell ref="C4:E4"/>
    <mergeCell ref="B34:D34"/>
    <mergeCell ref="I3:J3"/>
    <mergeCell ref="I4:J4"/>
  </mergeCells>
  <conditionalFormatting sqref="E40:G50">
    <cfRule type="cellIs" dxfId="5" priority="6" operator="greaterThanOrEqual">
      <formula>5</formula>
    </cfRule>
  </conditionalFormatting>
  <conditionalFormatting sqref="F40:F50">
    <cfRule type="cellIs" dxfId="4" priority="5" operator="lessThan">
      <formula>5</formula>
    </cfRule>
  </conditionalFormatting>
  <conditionalFormatting sqref="Q34:Q35">
    <cfRule type="cellIs" dxfId="3" priority="3" operator="greaterThanOrEqual">
      <formula>5</formula>
    </cfRule>
    <cfRule type="cellIs" dxfId="2" priority="4" operator="lessThan">
      <formula>5</formula>
    </cfRule>
  </conditionalFormatting>
  <pageMargins left="0.7" right="0.7" top="0.75" bottom="0.75" header="0.3" footer="0.3"/>
  <ignoredErrors>
    <ignoredError sqref="W6" formulaRang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autoFill="0" autoPict="0" macro="[0]!MJMARCO">
                <anchor moveWithCells="1" sizeWithCells="1">
                  <from>
                    <xdr:col>1</xdr:col>
                    <xdr:colOff>12700</xdr:colOff>
                    <xdr:row>2</xdr:row>
                    <xdr:rowOff>25400</xdr:rowOff>
                  </from>
                  <to>
                    <xdr:col>1</xdr:col>
                    <xdr:colOff>812800</xdr:colOff>
                    <xdr:row>5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Montante 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de Microsoft Office</cp:lastModifiedBy>
  <dcterms:created xsi:type="dcterms:W3CDTF">2007-03-06T04:56:10Z</dcterms:created>
  <dcterms:modified xsi:type="dcterms:W3CDTF">2016-11-19T21:04:10Z</dcterms:modified>
</cp:coreProperties>
</file>