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2116" windowHeight="9528"/>
  </bookViews>
  <sheets>
    <sheet name="inventaire" sheetId="1" r:id="rId1"/>
    <sheet name="stock" sheetId="3" r:id="rId2"/>
    <sheet name="Feuil4" sheetId="4" r:id="rId3"/>
  </sheets>
  <definedNames>
    <definedName name="_xlnm._FilterDatabase" localSheetId="0" hidden="1">inventaire!$A$2:$N$237</definedName>
    <definedName name="_xlnm._FilterDatabase" localSheetId="1" hidden="1">stock!$A$1:$I$231</definedName>
    <definedName name="Cod">inventaire!$A$3:$A$237</definedName>
    <definedName name="Generique">inventaire!$A$3:$N$237</definedName>
    <definedName name="Matrice">inventaire!$C$3:$N$237</definedName>
    <definedName name="Ref">inventaire!$A:$A</definedName>
  </definedNames>
  <calcPr calcId="125725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"/>
  <c r="E3"/>
  <c r="I3" s="1"/>
  <c r="E4"/>
  <c r="I4" s="1"/>
  <c r="E5"/>
  <c r="I5" s="1"/>
  <c r="E6"/>
  <c r="I6" s="1"/>
  <c r="E7"/>
  <c r="I7" s="1"/>
  <c r="E8"/>
  <c r="I8" s="1"/>
  <c r="E9"/>
  <c r="I9" s="1"/>
  <c r="E10"/>
  <c r="I10" s="1"/>
  <c r="E11"/>
  <c r="I11" s="1"/>
  <c r="E12"/>
  <c r="I12" s="1"/>
  <c r="E13"/>
  <c r="I13" s="1"/>
  <c r="E14"/>
  <c r="I14" s="1"/>
  <c r="E15"/>
  <c r="I15" s="1"/>
  <c r="E16"/>
  <c r="I16" s="1"/>
  <c r="E17"/>
  <c r="I17" s="1"/>
  <c r="E18"/>
  <c r="I18" s="1"/>
  <c r="E19"/>
  <c r="I19" s="1"/>
  <c r="E20"/>
  <c r="I20" s="1"/>
  <c r="E21"/>
  <c r="I21" s="1"/>
  <c r="E22"/>
  <c r="I22" s="1"/>
  <c r="E23"/>
  <c r="I23" s="1"/>
  <c r="E24"/>
  <c r="I24" s="1"/>
  <c r="E25"/>
  <c r="I25" s="1"/>
  <c r="E26"/>
  <c r="I26" s="1"/>
  <c r="E27"/>
  <c r="I27" s="1"/>
  <c r="E28"/>
  <c r="I28" s="1"/>
  <c r="E29"/>
  <c r="I29" s="1"/>
  <c r="E30"/>
  <c r="I30" s="1"/>
  <c r="E31"/>
  <c r="I31" s="1"/>
  <c r="E32"/>
  <c r="I32" s="1"/>
  <c r="E33"/>
  <c r="I33" s="1"/>
  <c r="E34"/>
  <c r="I34" s="1"/>
  <c r="E35"/>
  <c r="I35" s="1"/>
  <c r="E36"/>
  <c r="I36" s="1"/>
  <c r="E37"/>
  <c r="I37" s="1"/>
  <c r="E38"/>
  <c r="I38" s="1"/>
  <c r="E39"/>
  <c r="I39" s="1"/>
  <c r="E40"/>
  <c r="I40" s="1"/>
  <c r="E41"/>
  <c r="I41" s="1"/>
  <c r="E42"/>
  <c r="I42" s="1"/>
  <c r="E43"/>
  <c r="I43" s="1"/>
  <c r="E44"/>
  <c r="I44" s="1"/>
  <c r="E45"/>
  <c r="I45" s="1"/>
  <c r="E46"/>
  <c r="I46" s="1"/>
  <c r="E47"/>
  <c r="I47" s="1"/>
  <c r="E48"/>
  <c r="I48" s="1"/>
  <c r="E49"/>
  <c r="I49" s="1"/>
  <c r="E50"/>
  <c r="I50" s="1"/>
  <c r="E51"/>
  <c r="I51" s="1"/>
  <c r="E52"/>
  <c r="I52" s="1"/>
  <c r="E53"/>
  <c r="I53" s="1"/>
  <c r="E54"/>
  <c r="I54" s="1"/>
  <c r="E55"/>
  <c r="I55" s="1"/>
  <c r="E56"/>
  <c r="I56" s="1"/>
  <c r="E57"/>
  <c r="I57" s="1"/>
  <c r="E58"/>
  <c r="I58" s="1"/>
  <c r="E59"/>
  <c r="I59" s="1"/>
  <c r="E60"/>
  <c r="I60" s="1"/>
  <c r="E61"/>
  <c r="I61" s="1"/>
  <c r="E62"/>
  <c r="I62" s="1"/>
  <c r="E63"/>
  <c r="I63" s="1"/>
  <c r="E64"/>
  <c r="I64" s="1"/>
  <c r="E65"/>
  <c r="I65" s="1"/>
  <c r="E66"/>
  <c r="I66" s="1"/>
  <c r="E67"/>
  <c r="I67" s="1"/>
  <c r="E68"/>
  <c r="I68" s="1"/>
  <c r="E69"/>
  <c r="I69" s="1"/>
  <c r="E70"/>
  <c r="I70" s="1"/>
  <c r="E71"/>
  <c r="I71" s="1"/>
  <c r="E72"/>
  <c r="I72" s="1"/>
  <c r="E73"/>
  <c r="I73" s="1"/>
  <c r="E74"/>
  <c r="I74" s="1"/>
  <c r="E75"/>
  <c r="I75" s="1"/>
  <c r="E76"/>
  <c r="I76" s="1"/>
  <c r="E77"/>
  <c r="I77" s="1"/>
  <c r="E78"/>
  <c r="I78" s="1"/>
  <c r="E79"/>
  <c r="I79" s="1"/>
  <c r="E80"/>
  <c r="I80" s="1"/>
  <c r="E81"/>
  <c r="I81" s="1"/>
  <c r="E82"/>
  <c r="I82" s="1"/>
  <c r="E83"/>
  <c r="I83" s="1"/>
  <c r="E84"/>
  <c r="I84" s="1"/>
  <c r="E85"/>
  <c r="I85" s="1"/>
  <c r="E86"/>
  <c r="I86" s="1"/>
  <c r="E87"/>
  <c r="I87" s="1"/>
  <c r="E88"/>
  <c r="I88" s="1"/>
  <c r="E89"/>
  <c r="I89" s="1"/>
  <c r="E90"/>
  <c r="I90" s="1"/>
  <c r="E91"/>
  <c r="I91" s="1"/>
  <c r="E92"/>
  <c r="I92" s="1"/>
  <c r="E93"/>
  <c r="I93" s="1"/>
  <c r="E94"/>
  <c r="I94" s="1"/>
  <c r="E95"/>
  <c r="I95" s="1"/>
  <c r="E96"/>
  <c r="I96" s="1"/>
  <c r="E97"/>
  <c r="I97" s="1"/>
  <c r="E98"/>
  <c r="I98" s="1"/>
  <c r="E99"/>
  <c r="I99" s="1"/>
  <c r="E100"/>
  <c r="I100" s="1"/>
  <c r="E101"/>
  <c r="I101" s="1"/>
  <c r="E102"/>
  <c r="I102" s="1"/>
  <c r="E103"/>
  <c r="I103" s="1"/>
  <c r="E104"/>
  <c r="I104" s="1"/>
  <c r="E105"/>
  <c r="I105" s="1"/>
  <c r="E106"/>
  <c r="I106" s="1"/>
  <c r="E107"/>
  <c r="I107" s="1"/>
  <c r="E108"/>
  <c r="I108" s="1"/>
  <c r="E109"/>
  <c r="I109" s="1"/>
  <c r="E110"/>
  <c r="I110" s="1"/>
  <c r="E111"/>
  <c r="I111" s="1"/>
  <c r="E112"/>
  <c r="I112" s="1"/>
  <c r="E113"/>
  <c r="I113" s="1"/>
  <c r="E114"/>
  <c r="I114" s="1"/>
  <c r="E115"/>
  <c r="I115" s="1"/>
  <c r="E116"/>
  <c r="I116" s="1"/>
  <c r="E117"/>
  <c r="I117" s="1"/>
  <c r="E118"/>
  <c r="I118" s="1"/>
  <c r="E119"/>
  <c r="I119" s="1"/>
  <c r="E120"/>
  <c r="I120" s="1"/>
  <c r="E121"/>
  <c r="I121" s="1"/>
  <c r="E122"/>
  <c r="I122" s="1"/>
  <c r="E123"/>
  <c r="I123" s="1"/>
  <c r="E124"/>
  <c r="I124" s="1"/>
  <c r="E125"/>
  <c r="I125" s="1"/>
  <c r="E126"/>
  <c r="I126" s="1"/>
  <c r="E127"/>
  <c r="I127" s="1"/>
  <c r="E128"/>
  <c r="I128" s="1"/>
  <c r="E129"/>
  <c r="I129" s="1"/>
  <c r="E130"/>
  <c r="I130" s="1"/>
  <c r="E131"/>
  <c r="I131" s="1"/>
  <c r="E132"/>
  <c r="I132" s="1"/>
  <c r="E133"/>
  <c r="I133" s="1"/>
  <c r="E134"/>
  <c r="I134" s="1"/>
  <c r="E135"/>
  <c r="I135" s="1"/>
  <c r="E136"/>
  <c r="I136" s="1"/>
  <c r="E137"/>
  <c r="I137" s="1"/>
  <c r="E138"/>
  <c r="I138" s="1"/>
  <c r="E139"/>
  <c r="I139" s="1"/>
  <c r="E140"/>
  <c r="I140" s="1"/>
  <c r="E141"/>
  <c r="I141" s="1"/>
  <c r="E142"/>
  <c r="I142" s="1"/>
  <c r="E143"/>
  <c r="I143" s="1"/>
  <c r="E144"/>
  <c r="I144" s="1"/>
  <c r="E145"/>
  <c r="I145" s="1"/>
  <c r="E146"/>
  <c r="I146" s="1"/>
  <c r="E147"/>
  <c r="I147" s="1"/>
  <c r="E148"/>
  <c r="I148" s="1"/>
  <c r="E149"/>
  <c r="I149" s="1"/>
  <c r="E150"/>
  <c r="I150" s="1"/>
  <c r="E151"/>
  <c r="I151" s="1"/>
  <c r="E152"/>
  <c r="I152" s="1"/>
  <c r="E153"/>
  <c r="I153" s="1"/>
  <c r="E154"/>
  <c r="I154" s="1"/>
  <c r="E155"/>
  <c r="I155" s="1"/>
  <c r="E156"/>
  <c r="I156" s="1"/>
  <c r="E157"/>
  <c r="I157" s="1"/>
  <c r="E158"/>
  <c r="I158" s="1"/>
  <c r="E159"/>
  <c r="I159" s="1"/>
  <c r="E160"/>
  <c r="I160" s="1"/>
  <c r="E161"/>
  <c r="I161" s="1"/>
  <c r="E162"/>
  <c r="I162" s="1"/>
  <c r="E163"/>
  <c r="I163" s="1"/>
  <c r="E164"/>
  <c r="I164" s="1"/>
  <c r="E165"/>
  <c r="I165" s="1"/>
  <c r="E166"/>
  <c r="I166" s="1"/>
  <c r="E167"/>
  <c r="I167" s="1"/>
  <c r="E168"/>
  <c r="I168" s="1"/>
  <c r="E169"/>
  <c r="I169" s="1"/>
  <c r="E170"/>
  <c r="I170" s="1"/>
  <c r="E171"/>
  <c r="I171" s="1"/>
  <c r="E172"/>
  <c r="I172" s="1"/>
  <c r="E173"/>
  <c r="I173" s="1"/>
  <c r="E174"/>
  <c r="I174" s="1"/>
  <c r="E175"/>
  <c r="I175" s="1"/>
  <c r="E176"/>
  <c r="I176" s="1"/>
  <c r="E177"/>
  <c r="I177" s="1"/>
  <c r="E178"/>
  <c r="I178" s="1"/>
  <c r="E179"/>
  <c r="I179" s="1"/>
  <c r="E180"/>
  <c r="I180" s="1"/>
  <c r="E181"/>
  <c r="I181" s="1"/>
  <c r="E182"/>
  <c r="I182" s="1"/>
  <c r="E183"/>
  <c r="I183" s="1"/>
  <c r="E184"/>
  <c r="I184" s="1"/>
  <c r="E185"/>
  <c r="I185" s="1"/>
  <c r="E186"/>
  <c r="I186" s="1"/>
  <c r="E187"/>
  <c r="I187" s="1"/>
  <c r="E188"/>
  <c r="I188" s="1"/>
  <c r="E189"/>
  <c r="I189" s="1"/>
  <c r="E190"/>
  <c r="I190" s="1"/>
  <c r="E191"/>
  <c r="I191" s="1"/>
  <c r="E192"/>
  <c r="I192" s="1"/>
  <c r="E193"/>
  <c r="I193" s="1"/>
  <c r="E194"/>
  <c r="I194" s="1"/>
  <c r="E195"/>
  <c r="I195" s="1"/>
  <c r="E196"/>
  <c r="I196" s="1"/>
  <c r="E197"/>
  <c r="I197" s="1"/>
  <c r="E198"/>
  <c r="I198" s="1"/>
  <c r="E199"/>
  <c r="I199" s="1"/>
  <c r="E200"/>
  <c r="I200" s="1"/>
  <c r="E201"/>
  <c r="I201" s="1"/>
  <c r="E202"/>
  <c r="I202" s="1"/>
  <c r="E203"/>
  <c r="I203" s="1"/>
  <c r="E204"/>
  <c r="I204" s="1"/>
  <c r="E205"/>
  <c r="I205" s="1"/>
  <c r="E206"/>
  <c r="I206" s="1"/>
  <c r="E207"/>
  <c r="I207" s="1"/>
  <c r="E208"/>
  <c r="I208" s="1"/>
  <c r="E209"/>
  <c r="I209" s="1"/>
  <c r="E210"/>
  <c r="I210" s="1"/>
  <c r="E211"/>
  <c r="I211" s="1"/>
  <c r="E212"/>
  <c r="I212" s="1"/>
  <c r="E213"/>
  <c r="I213" s="1"/>
  <c r="E214"/>
  <c r="I214" s="1"/>
  <c r="E215"/>
  <c r="I215" s="1"/>
  <c r="E216"/>
  <c r="I216" s="1"/>
  <c r="E217"/>
  <c r="I217" s="1"/>
  <c r="E218"/>
  <c r="I218" s="1"/>
  <c r="E219"/>
  <c r="I219" s="1"/>
  <c r="E220"/>
  <c r="I220" s="1"/>
  <c r="E221"/>
  <c r="I221" s="1"/>
  <c r="E222"/>
  <c r="I222" s="1"/>
  <c r="E223"/>
  <c r="I223" s="1"/>
  <c r="E224"/>
  <c r="I224" s="1"/>
  <c r="E225"/>
  <c r="I225" s="1"/>
  <c r="E226"/>
  <c r="I226" s="1"/>
  <c r="E227"/>
  <c r="I227" s="1"/>
  <c r="E228"/>
  <c r="I228" s="1"/>
  <c r="E229"/>
  <c r="I229" s="1"/>
  <c r="E230"/>
  <c r="I230" s="1"/>
  <c r="E231"/>
  <c r="I231" s="1"/>
  <c r="E2"/>
  <c r="I2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"/>
  <c r="K164" i="1"/>
  <c r="M164" s="1"/>
  <c r="K165"/>
  <c r="M165" s="1"/>
  <c r="K166"/>
  <c r="M166" s="1"/>
  <c r="K167"/>
  <c r="M167" s="1"/>
  <c r="K168"/>
  <c r="M168" s="1"/>
  <c r="K169"/>
  <c r="M169" s="1"/>
  <c r="K170"/>
  <c r="M170" s="1"/>
  <c r="K171"/>
  <c r="M171" s="1"/>
  <c r="K172"/>
  <c r="M172" s="1"/>
  <c r="K173"/>
  <c r="M173" s="1"/>
  <c r="K174"/>
  <c r="M174" s="1"/>
  <c r="K175"/>
  <c r="M175" s="1"/>
  <c r="K176"/>
  <c r="M176" s="1"/>
  <c r="K177"/>
  <c r="M177" s="1"/>
  <c r="K178"/>
  <c r="M178" s="1"/>
  <c r="K179"/>
  <c r="M179" s="1"/>
  <c r="K180"/>
  <c r="M180" s="1"/>
  <c r="K181"/>
  <c r="M181" s="1"/>
  <c r="K182"/>
  <c r="M182" s="1"/>
  <c r="K183"/>
  <c r="M183" s="1"/>
  <c r="K184"/>
  <c r="M184" s="1"/>
  <c r="K185"/>
  <c r="M185" s="1"/>
  <c r="K186"/>
  <c r="M186" s="1"/>
  <c r="K187"/>
  <c r="M187" s="1"/>
  <c r="K188"/>
  <c r="M188" s="1"/>
  <c r="K189"/>
  <c r="M189" s="1"/>
  <c r="K190"/>
  <c r="M190" s="1"/>
  <c r="K191"/>
  <c r="M191" s="1"/>
  <c r="K192"/>
  <c r="M192" s="1"/>
  <c r="K193"/>
  <c r="M193" s="1"/>
  <c r="K194"/>
  <c r="M194" s="1"/>
  <c r="K195"/>
  <c r="M195" s="1"/>
  <c r="K196"/>
  <c r="M196" s="1"/>
  <c r="K197"/>
  <c r="M197" s="1"/>
  <c r="K198"/>
  <c r="M198" s="1"/>
  <c r="K199"/>
  <c r="M199" s="1"/>
  <c r="K200"/>
  <c r="M200" s="1"/>
  <c r="K201"/>
  <c r="M201" s="1"/>
  <c r="K202"/>
  <c r="M202" s="1"/>
  <c r="K203"/>
  <c r="M203" s="1"/>
  <c r="K204"/>
  <c r="M204" s="1"/>
  <c r="K205"/>
  <c r="M205" s="1"/>
  <c r="K206"/>
  <c r="M206" s="1"/>
  <c r="K207"/>
  <c r="M207" s="1"/>
  <c r="K208"/>
  <c r="M208" s="1"/>
  <c r="K209"/>
  <c r="M209" s="1"/>
  <c r="K210"/>
  <c r="M210" s="1"/>
  <c r="K211"/>
  <c r="M211" s="1"/>
  <c r="K212"/>
  <c r="M212" s="1"/>
  <c r="K213"/>
  <c r="M213" s="1"/>
  <c r="K214"/>
  <c r="M214" s="1"/>
  <c r="K215"/>
  <c r="M215" s="1"/>
  <c r="K216"/>
  <c r="M216" s="1"/>
  <c r="K217"/>
  <c r="M217" s="1"/>
  <c r="K218"/>
  <c r="M218" s="1"/>
  <c r="K219"/>
  <c r="M219" s="1"/>
  <c r="K220"/>
  <c r="M220" s="1"/>
  <c r="K221"/>
  <c r="M221" s="1"/>
  <c r="K222"/>
  <c r="M222" s="1"/>
  <c r="K223"/>
  <c r="M223" s="1"/>
  <c r="K224"/>
  <c r="M224" s="1"/>
  <c r="K225"/>
  <c r="M225" s="1"/>
  <c r="K226"/>
  <c r="M226" s="1"/>
  <c r="K227"/>
  <c r="M227" s="1"/>
  <c r="K228"/>
  <c r="M228" s="1"/>
  <c r="K229"/>
  <c r="M229" s="1"/>
  <c r="K230"/>
  <c r="M230" s="1"/>
  <c r="K231"/>
  <c r="M231" s="1"/>
  <c r="K232"/>
  <c r="M232" s="1"/>
  <c r="K233"/>
  <c r="M233" s="1"/>
  <c r="K234"/>
  <c r="M234" s="1"/>
  <c r="K235"/>
  <c r="M235" s="1"/>
  <c r="K236"/>
  <c r="M236" s="1"/>
  <c r="K237"/>
  <c r="M237" s="1"/>
  <c r="K71" l="1"/>
  <c r="M71" s="1"/>
  <c r="K72"/>
  <c r="K73"/>
  <c r="M73" s="1"/>
  <c r="K74"/>
  <c r="M74" s="1"/>
  <c r="K75"/>
  <c r="M75" s="1"/>
  <c r="K76"/>
  <c r="M76" s="1"/>
  <c r="K77"/>
  <c r="M77" s="1"/>
  <c r="K78"/>
  <c r="M78" s="1"/>
  <c r="K79"/>
  <c r="M79" s="1"/>
  <c r="K80"/>
  <c r="M80" s="1"/>
  <c r="K81"/>
  <c r="M81" s="1"/>
  <c r="K82"/>
  <c r="M82" s="1"/>
  <c r="K83"/>
  <c r="M83" s="1"/>
  <c r="K84"/>
  <c r="M84" s="1"/>
  <c r="K85"/>
  <c r="M85" s="1"/>
  <c r="K86"/>
  <c r="M86" s="1"/>
  <c r="K87"/>
  <c r="M87" s="1"/>
  <c r="K88"/>
  <c r="M88" s="1"/>
  <c r="K89"/>
  <c r="M89" s="1"/>
  <c r="K90"/>
  <c r="M90" s="1"/>
  <c r="K91"/>
  <c r="M91" s="1"/>
  <c r="K92"/>
  <c r="M92" s="1"/>
  <c r="K93"/>
  <c r="M93" s="1"/>
  <c r="K94"/>
  <c r="M94" s="1"/>
  <c r="K95"/>
  <c r="M95" s="1"/>
  <c r="K96"/>
  <c r="M96" s="1"/>
  <c r="K97"/>
  <c r="M97" s="1"/>
  <c r="K98"/>
  <c r="M98" s="1"/>
  <c r="K99"/>
  <c r="M99" s="1"/>
  <c r="K100"/>
  <c r="M100" s="1"/>
  <c r="K101"/>
  <c r="M101" s="1"/>
  <c r="K102"/>
  <c r="M102" s="1"/>
  <c r="K103"/>
  <c r="M103" s="1"/>
  <c r="K104"/>
  <c r="M104" s="1"/>
  <c r="K105"/>
  <c r="M105" s="1"/>
  <c r="K106"/>
  <c r="M106" s="1"/>
  <c r="K107"/>
  <c r="M107" s="1"/>
  <c r="K108"/>
  <c r="M108" s="1"/>
  <c r="K109"/>
  <c r="M109" s="1"/>
  <c r="K110"/>
  <c r="M110" s="1"/>
  <c r="K111"/>
  <c r="M111" s="1"/>
  <c r="K112"/>
  <c r="M112" s="1"/>
  <c r="K113"/>
  <c r="M113" s="1"/>
  <c r="K114"/>
  <c r="M114" s="1"/>
  <c r="K115"/>
  <c r="M115" s="1"/>
  <c r="K116"/>
  <c r="M116" s="1"/>
  <c r="K117"/>
  <c r="M117" s="1"/>
  <c r="K118"/>
  <c r="M118" s="1"/>
  <c r="K119"/>
  <c r="M119" s="1"/>
  <c r="K120"/>
  <c r="M120" s="1"/>
  <c r="K121"/>
  <c r="M121" s="1"/>
  <c r="K122"/>
  <c r="M122" s="1"/>
  <c r="K123"/>
  <c r="M123" s="1"/>
  <c r="K124"/>
  <c r="M124" s="1"/>
  <c r="K125"/>
  <c r="M125" s="1"/>
  <c r="K126"/>
  <c r="M126" s="1"/>
  <c r="K127"/>
  <c r="M127" s="1"/>
  <c r="K128"/>
  <c r="M128" s="1"/>
  <c r="K129"/>
  <c r="M129" s="1"/>
  <c r="K130"/>
  <c r="M130" s="1"/>
  <c r="K131"/>
  <c r="M131" s="1"/>
  <c r="K132"/>
  <c r="M132" s="1"/>
  <c r="K133"/>
  <c r="M133" s="1"/>
  <c r="K134"/>
  <c r="M134" s="1"/>
  <c r="K135"/>
  <c r="M135" s="1"/>
  <c r="K136"/>
  <c r="M136" s="1"/>
  <c r="K137"/>
  <c r="M137" s="1"/>
  <c r="K138"/>
  <c r="M138" s="1"/>
  <c r="K139"/>
  <c r="M139" s="1"/>
  <c r="K140"/>
  <c r="M140" s="1"/>
  <c r="K141"/>
  <c r="M141" s="1"/>
  <c r="K142"/>
  <c r="M142" s="1"/>
  <c r="K143"/>
  <c r="M143" s="1"/>
  <c r="K144"/>
  <c r="M144" s="1"/>
  <c r="K145"/>
  <c r="M145" s="1"/>
  <c r="K146"/>
  <c r="M146" s="1"/>
  <c r="K147"/>
  <c r="M147" s="1"/>
  <c r="K148"/>
  <c r="M148" s="1"/>
  <c r="K149"/>
  <c r="M149" s="1"/>
  <c r="K150"/>
  <c r="M150" s="1"/>
  <c r="K151"/>
  <c r="M151" s="1"/>
  <c r="K152"/>
  <c r="M152" s="1"/>
  <c r="K153"/>
  <c r="M153" s="1"/>
  <c r="K154"/>
  <c r="M154" s="1"/>
  <c r="K155"/>
  <c r="M155" s="1"/>
  <c r="K156"/>
  <c r="M156" s="1"/>
  <c r="K157"/>
  <c r="M157" s="1"/>
  <c r="K158"/>
  <c r="M158" s="1"/>
  <c r="K159"/>
  <c r="M159" s="1"/>
  <c r="K160"/>
  <c r="M160" s="1"/>
  <c r="K161"/>
  <c r="M161" s="1"/>
  <c r="K162"/>
  <c r="M162" s="1"/>
  <c r="K163"/>
  <c r="M163" s="1"/>
  <c r="M72"/>
  <c r="K47"/>
  <c r="M47" s="1"/>
  <c r="K48"/>
  <c r="M48" s="1"/>
  <c r="K49"/>
  <c r="M49" s="1"/>
  <c r="K50"/>
  <c r="M50" s="1"/>
  <c r="K51"/>
  <c r="M51" s="1"/>
  <c r="K52"/>
  <c r="M52" s="1"/>
  <c r="K53"/>
  <c r="M53" s="1"/>
  <c r="K54"/>
  <c r="M54" s="1"/>
  <c r="K55"/>
  <c r="M55" s="1"/>
  <c r="K56"/>
  <c r="M56" s="1"/>
  <c r="K57"/>
  <c r="M57" s="1"/>
  <c r="K58"/>
  <c r="M58" s="1"/>
  <c r="K59"/>
  <c r="M59" s="1"/>
  <c r="K60"/>
  <c r="M60" s="1"/>
  <c r="K61"/>
  <c r="M61" s="1"/>
  <c r="K62"/>
  <c r="M62" s="1"/>
  <c r="K63"/>
  <c r="M63" s="1"/>
  <c r="K64"/>
  <c r="M64" s="1"/>
  <c r="K65"/>
  <c r="M65" s="1"/>
  <c r="K66"/>
  <c r="M66" s="1"/>
  <c r="K67"/>
  <c r="M67" s="1"/>
  <c r="K68"/>
  <c r="M68" s="1"/>
  <c r="K69"/>
  <c r="M69" s="1"/>
  <c r="K70"/>
  <c r="M70" s="1"/>
  <c r="K21" l="1"/>
  <c r="M21" s="1"/>
  <c r="K3" l="1"/>
  <c r="K4"/>
  <c r="M4" s="1"/>
  <c r="K5"/>
  <c r="M5" s="1"/>
  <c r="K6"/>
  <c r="M6" s="1"/>
  <c r="K7"/>
  <c r="M7" s="1"/>
  <c r="K8"/>
  <c r="M8" s="1"/>
  <c r="K9"/>
  <c r="M9" s="1"/>
  <c r="K10"/>
  <c r="M10" s="1"/>
  <c r="K11"/>
  <c r="M11" s="1"/>
  <c r="K12"/>
  <c r="M12" s="1"/>
  <c r="K13"/>
  <c r="M13" s="1"/>
  <c r="K14"/>
  <c r="M14" s="1"/>
  <c r="K15"/>
  <c r="M15" s="1"/>
  <c r="K16"/>
  <c r="M16" s="1"/>
  <c r="K17"/>
  <c r="M17" s="1"/>
  <c r="K18"/>
  <c r="M18" s="1"/>
  <c r="K19"/>
  <c r="M19" s="1"/>
  <c r="K20"/>
  <c r="M20" s="1"/>
  <c r="K22"/>
  <c r="M22" s="1"/>
  <c r="K23"/>
  <c r="M23" s="1"/>
  <c r="K24"/>
  <c r="M24" s="1"/>
  <c r="K25"/>
  <c r="M25" s="1"/>
  <c r="K26"/>
  <c r="M26" s="1"/>
  <c r="K27"/>
  <c r="M27" s="1"/>
  <c r="K28"/>
  <c r="M28" s="1"/>
  <c r="K29"/>
  <c r="M29" s="1"/>
  <c r="K30"/>
  <c r="M30" s="1"/>
  <c r="K31"/>
  <c r="M31" s="1"/>
  <c r="K32"/>
  <c r="M32" s="1"/>
  <c r="K33"/>
  <c r="M33" s="1"/>
  <c r="K34"/>
  <c r="M34" s="1"/>
  <c r="K35"/>
  <c r="M35" s="1"/>
  <c r="K36"/>
  <c r="M36" s="1"/>
  <c r="K37"/>
  <c r="M37" s="1"/>
  <c r="K38"/>
  <c r="M38" s="1"/>
  <c r="K39"/>
  <c r="M39" s="1"/>
  <c r="K40"/>
  <c r="M40" s="1"/>
  <c r="K41"/>
  <c r="M41" s="1"/>
  <c r="K42"/>
  <c r="M42" s="1"/>
  <c r="K43"/>
  <c r="M43" s="1"/>
  <c r="K44"/>
  <c r="M44" s="1"/>
  <c r="K45"/>
  <c r="M45" s="1"/>
  <c r="K46"/>
  <c r="M46" s="1"/>
  <c r="H237"/>
  <c r="M3" l="1"/>
  <c r="K238"/>
  <c r="N238" l="1"/>
  <c r="I232" i="3"/>
  <c r="M238" i="1"/>
</calcChain>
</file>

<file path=xl/sharedStrings.xml><?xml version="1.0" encoding="utf-8"?>
<sst xmlns="http://schemas.openxmlformats.org/spreadsheetml/2006/main" count="1040" uniqueCount="138">
  <si>
    <t>Ref Art</t>
  </si>
  <si>
    <t>Designation</t>
  </si>
  <si>
    <t>Cathegorie</t>
  </si>
  <si>
    <t>Stock Initiatle</t>
  </si>
  <si>
    <t>Udm</t>
  </si>
  <si>
    <t>Entrée</t>
  </si>
  <si>
    <t>Sortie</t>
  </si>
  <si>
    <t>Date Mouv</t>
  </si>
  <si>
    <t>Inventaire</t>
  </si>
  <si>
    <t>Alerte</t>
  </si>
  <si>
    <t>accessoires</t>
  </si>
  <si>
    <t>total disponible</t>
  </si>
  <si>
    <t>Etat de stock</t>
  </si>
  <si>
    <t>HH 50097</t>
  </si>
  <si>
    <t>HH 50095</t>
  </si>
  <si>
    <t>COOPPE</t>
  </si>
  <si>
    <t>paie</t>
  </si>
  <si>
    <t>colore</t>
  </si>
  <si>
    <t>Misure</t>
  </si>
  <si>
    <t>WHITE</t>
  </si>
  <si>
    <t>BLACK</t>
  </si>
  <si>
    <t>COPPE</t>
  </si>
  <si>
    <t>HH 50172</t>
  </si>
  <si>
    <t>HH 40032</t>
  </si>
  <si>
    <t>HH 40099</t>
  </si>
  <si>
    <t>P 1044BS</t>
  </si>
  <si>
    <t>S</t>
  </si>
  <si>
    <t>L</t>
  </si>
  <si>
    <t>M</t>
  </si>
  <si>
    <t>XL</t>
  </si>
  <si>
    <t>XXL</t>
  </si>
  <si>
    <t>P 812BS</t>
  </si>
  <si>
    <t>FERRETTI</t>
  </si>
  <si>
    <t>75935-PESANTE</t>
  </si>
  <si>
    <t>FASCIA</t>
  </si>
  <si>
    <t>75935-LEGGERE</t>
  </si>
  <si>
    <t>FASCIA MODIF</t>
  </si>
  <si>
    <t>TUBETTO</t>
  </si>
  <si>
    <t>ZELANDA</t>
  </si>
  <si>
    <t>Mt</t>
  </si>
  <si>
    <t>MARRONE</t>
  </si>
  <si>
    <t>IRIDE</t>
  </si>
  <si>
    <t>ROSSO</t>
  </si>
  <si>
    <t>BLUE SCURO</t>
  </si>
  <si>
    <t>GIALLO</t>
  </si>
  <si>
    <t>TURQUESE</t>
  </si>
  <si>
    <t>AVORIO</t>
  </si>
  <si>
    <t>ROSA</t>
  </si>
  <si>
    <t>LILLA</t>
  </si>
  <si>
    <t>VERDE</t>
  </si>
  <si>
    <t>BLUE PRUSSIA</t>
  </si>
  <si>
    <t>CORAL</t>
  </si>
  <si>
    <t>BALAINE</t>
  </si>
  <si>
    <t>STECCA</t>
  </si>
  <si>
    <t>Z 6709C</t>
  </si>
  <si>
    <t>ART 038</t>
  </si>
  <si>
    <t>Z 6713</t>
  </si>
  <si>
    <t>ART 040</t>
  </si>
  <si>
    <t>ANELLO</t>
  </si>
  <si>
    <t>Z 6771</t>
  </si>
  <si>
    <t>REGOLATORE</t>
  </si>
  <si>
    <t>Z 6776M</t>
  </si>
  <si>
    <t>Z 6776C</t>
  </si>
  <si>
    <t>Z 6208C</t>
  </si>
  <si>
    <t>GANCIO</t>
  </si>
  <si>
    <t>Z 6211C</t>
  </si>
  <si>
    <t>Z 8523</t>
  </si>
  <si>
    <t>FERMOIRE</t>
  </si>
  <si>
    <t>ART 037</t>
  </si>
  <si>
    <t>Z 8515C</t>
  </si>
  <si>
    <t>Z 8515/2</t>
  </si>
  <si>
    <t>DOUBLURE</t>
  </si>
  <si>
    <t>FODERA</t>
  </si>
  <si>
    <t>MARINE</t>
  </si>
  <si>
    <t>LEVANTE</t>
  </si>
  <si>
    <t>ATHENE</t>
  </si>
  <si>
    <t>OXFORD</t>
  </si>
  <si>
    <t>PINK</t>
  </si>
  <si>
    <t>ZAFERANO</t>
  </si>
  <si>
    <t>VULCANO</t>
  </si>
  <si>
    <t>BIANCO</t>
  </si>
  <si>
    <t>JACK FLASH</t>
  </si>
  <si>
    <t>CONIFERE</t>
  </si>
  <si>
    <t>CREAM CARAMEL</t>
  </si>
  <si>
    <t>OASIS</t>
  </si>
  <si>
    <t>TOUCH 15500</t>
  </si>
  <si>
    <t>TESSUTO UNITO</t>
  </si>
  <si>
    <t>FIRE</t>
  </si>
  <si>
    <t>TESSUTO</t>
  </si>
  <si>
    <t>FOGLIE BLUE</t>
  </si>
  <si>
    <t>FOGLIE VIOLA</t>
  </si>
  <si>
    <t>FOGLIE TURQUESE</t>
  </si>
  <si>
    <t>FOGLIE ROSA</t>
  </si>
  <si>
    <t>FOGLIE BLACK</t>
  </si>
  <si>
    <t>FOGLIE</t>
  </si>
  <si>
    <t>MICROFIBRA</t>
  </si>
  <si>
    <t>FOREVER BLUE</t>
  </si>
  <si>
    <t>BLUE</t>
  </si>
  <si>
    <t>BFAQ</t>
  </si>
  <si>
    <t>AUBERGINE</t>
  </si>
  <si>
    <t>FRENSH BLUE</t>
  </si>
  <si>
    <t>PP0190</t>
  </si>
  <si>
    <t>PIZZO</t>
  </si>
  <si>
    <t xml:space="preserve">STAMPA WONDER </t>
  </si>
  <si>
    <t>LYLMA</t>
  </si>
  <si>
    <t>Panello</t>
  </si>
  <si>
    <t>GOFRATO ANTARES</t>
  </si>
  <si>
    <t>AQUA</t>
  </si>
  <si>
    <t>STRAWBERRY</t>
  </si>
  <si>
    <t>MAGIC REVOLUTION</t>
  </si>
  <si>
    <t>KELLY PRINT JET</t>
  </si>
  <si>
    <t>KELLY PRINT DRESS</t>
  </si>
  <si>
    <t>STAMPA FOREVER</t>
  </si>
  <si>
    <t>STAMPA CREPE</t>
  </si>
  <si>
    <t>TUPILANO</t>
  </si>
  <si>
    <t>BROWN</t>
  </si>
  <si>
    <t xml:space="preserve">FORDALISO </t>
  </si>
  <si>
    <t>SUCCERO</t>
  </si>
  <si>
    <t>ANEMONE</t>
  </si>
  <si>
    <t>PIZZO VALENTINO</t>
  </si>
  <si>
    <t>BFKN</t>
  </si>
  <si>
    <t>STAMPA</t>
  </si>
  <si>
    <t>STAMPA  HIPPIE CHIC</t>
  </si>
  <si>
    <t>BFSH</t>
  </si>
  <si>
    <t>STAMPA HIPPIE CHIC</t>
  </si>
  <si>
    <t>CAFFE</t>
  </si>
  <si>
    <t>H 494</t>
  </si>
  <si>
    <t>STAMPA FORDALISO</t>
  </si>
  <si>
    <t>RIGA BORGINI</t>
  </si>
  <si>
    <t>AMALFI 160021 TR</t>
  </si>
  <si>
    <t>AMALFI 160033 TR</t>
  </si>
  <si>
    <t>UNITO MARRONE</t>
  </si>
  <si>
    <t>BEGONIA 160021 TR</t>
  </si>
  <si>
    <t>8840J</t>
  </si>
  <si>
    <t>SATIN DONATELLO</t>
  </si>
  <si>
    <t>REGOLATORE ZAMAC</t>
  </si>
  <si>
    <t>ANELLO ZAMAC</t>
  </si>
  <si>
    <t>Colore</t>
  </si>
</sst>
</file>

<file path=xl/styles.xml><?xml version="1.0" encoding="utf-8"?>
<styleSheet xmlns="http://schemas.openxmlformats.org/spreadsheetml/2006/main">
  <numFmts count="1">
    <numFmt numFmtId="164" formatCode="dd/mm/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B75C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2" borderId="0" xfId="0" applyFill="1" applyProtection="1"/>
    <xf numFmtId="0" fontId="0" fillId="0" borderId="0" xfId="0" applyFill="1" applyProtection="1"/>
    <xf numFmtId="0" fontId="0" fillId="0" borderId="0" xfId="0" applyProtection="1"/>
    <xf numFmtId="0" fontId="3" fillId="0" borderId="0" xfId="0" applyFont="1" applyFill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14" fontId="0" fillId="0" borderId="1" xfId="0" applyNumberForma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164" fontId="0" fillId="0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left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0" fillId="4" borderId="1" xfId="0" applyFill="1" applyBorder="1" applyAlignment="1" applyProtection="1">
      <alignment horizontal="center"/>
    </xf>
    <xf numFmtId="0" fontId="0" fillId="5" borderId="1" xfId="0" applyFill="1" applyBorder="1" applyProtection="1"/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FB75C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38"/>
  <sheetViews>
    <sheetView showGridLines="0" tabSelected="1" workbookViewId="0">
      <pane ySplit="2" topLeftCell="A3" activePane="bottomLeft" state="frozen"/>
      <selection pane="bottomLeft" activeCell="O5" sqref="O5"/>
    </sheetView>
  </sheetViews>
  <sheetFormatPr baseColWidth="10" defaultRowHeight="14.4"/>
  <cols>
    <col min="1" max="2" width="13.77734375" style="10" customWidth="1"/>
    <col min="3" max="3" width="20.77734375" style="9" customWidth="1"/>
    <col min="4" max="4" width="17" style="9" customWidth="1"/>
    <col min="5" max="5" width="8.109375" style="11" customWidth="1"/>
    <col min="6" max="6" width="11.33203125" style="11" customWidth="1"/>
    <col min="7" max="7" width="6.44140625" style="11" customWidth="1"/>
    <col min="8" max="8" width="11.5546875" style="9"/>
    <col min="9" max="10" width="11.5546875" style="11"/>
    <col min="11" max="11" width="11.5546875" style="15"/>
    <col min="12" max="12" width="1.6640625" style="15" customWidth="1"/>
    <col min="13" max="13" width="11.5546875" style="18" customWidth="1"/>
    <col min="14" max="14" width="23.33203125" style="9" customWidth="1"/>
    <col min="15" max="16384" width="11.5546875" style="9"/>
  </cols>
  <sheetData>
    <row r="1" spans="1:14" ht="32.4" customHeight="1"/>
    <row r="2" spans="1:14" ht="25.8" customHeight="1">
      <c r="A2" s="6" t="s">
        <v>0</v>
      </c>
      <c r="B2" s="7" t="s">
        <v>2</v>
      </c>
      <c r="C2" s="7" t="s">
        <v>1</v>
      </c>
      <c r="D2" s="7" t="s">
        <v>17</v>
      </c>
      <c r="E2" s="8" t="s">
        <v>18</v>
      </c>
      <c r="F2" s="8" t="s">
        <v>3</v>
      </c>
      <c r="G2" s="8" t="s">
        <v>4</v>
      </c>
      <c r="H2" s="7" t="s">
        <v>7</v>
      </c>
      <c r="I2" s="8" t="s">
        <v>5</v>
      </c>
      <c r="J2" s="8" t="s">
        <v>6</v>
      </c>
      <c r="K2" s="13" t="s">
        <v>8</v>
      </c>
      <c r="L2" s="13"/>
      <c r="M2" s="16" t="s">
        <v>9</v>
      </c>
      <c r="N2" s="8" t="s">
        <v>12</v>
      </c>
    </row>
    <row r="3" spans="1:14">
      <c r="A3" s="20" t="s">
        <v>13</v>
      </c>
      <c r="B3" s="21" t="s">
        <v>10</v>
      </c>
      <c r="C3" s="21" t="s">
        <v>21</v>
      </c>
      <c r="D3" s="21" t="s">
        <v>19</v>
      </c>
      <c r="E3" s="22">
        <v>2</v>
      </c>
      <c r="F3" s="28">
        <v>230</v>
      </c>
      <c r="G3" s="22" t="s">
        <v>16</v>
      </c>
      <c r="H3" s="23"/>
      <c r="I3" s="22"/>
      <c r="J3" s="22"/>
      <c r="K3" s="33">
        <f t="shared" ref="K3:K66" si="0">IF(A3="","",(F3+I3)-J3)</f>
        <v>230</v>
      </c>
      <c r="L3" s="24"/>
      <c r="M3" s="34" t="str">
        <f>IF(K3&gt;0,(""),0)</f>
        <v/>
      </c>
      <c r="N3" s="26"/>
    </row>
    <row r="4" spans="1:14">
      <c r="A4" s="20" t="s">
        <v>13</v>
      </c>
      <c r="B4" s="21" t="s">
        <v>10</v>
      </c>
      <c r="C4" s="21" t="s">
        <v>21</v>
      </c>
      <c r="D4" s="21" t="s">
        <v>20</v>
      </c>
      <c r="E4" s="22">
        <v>2</v>
      </c>
      <c r="F4" s="28">
        <v>420</v>
      </c>
      <c r="G4" s="22" t="s">
        <v>16</v>
      </c>
      <c r="H4" s="23"/>
      <c r="I4" s="22"/>
      <c r="J4" s="22"/>
      <c r="K4" s="33">
        <f t="shared" si="0"/>
        <v>420</v>
      </c>
      <c r="L4" s="24"/>
      <c r="M4" s="34" t="str">
        <f t="shared" ref="M4:M67" si="1">IF(K4&gt;0,(""),0)</f>
        <v/>
      </c>
      <c r="N4" s="25"/>
    </row>
    <row r="5" spans="1:14" ht="17.399999999999999" customHeight="1">
      <c r="A5" s="20" t="s">
        <v>13</v>
      </c>
      <c r="B5" s="21" t="s">
        <v>10</v>
      </c>
      <c r="C5" s="21" t="s">
        <v>21</v>
      </c>
      <c r="D5" s="21" t="s">
        <v>19</v>
      </c>
      <c r="E5" s="22">
        <v>3</v>
      </c>
      <c r="F5" s="28">
        <v>330</v>
      </c>
      <c r="G5" s="22" t="s">
        <v>16</v>
      </c>
      <c r="H5" s="23"/>
      <c r="I5" s="22"/>
      <c r="J5" s="22"/>
      <c r="K5" s="33">
        <f t="shared" si="0"/>
        <v>330</v>
      </c>
      <c r="L5" s="24"/>
      <c r="M5" s="34" t="str">
        <f t="shared" si="1"/>
        <v/>
      </c>
      <c r="N5" s="25"/>
    </row>
    <row r="6" spans="1:14" ht="14.4" customHeight="1">
      <c r="A6" s="20" t="s">
        <v>13</v>
      </c>
      <c r="B6" s="21" t="s">
        <v>10</v>
      </c>
      <c r="C6" s="21" t="s">
        <v>21</v>
      </c>
      <c r="D6" s="21" t="s">
        <v>20</v>
      </c>
      <c r="E6" s="22">
        <v>3</v>
      </c>
      <c r="F6" s="28">
        <v>420</v>
      </c>
      <c r="G6" s="22" t="s">
        <v>16</v>
      </c>
      <c r="H6" s="23"/>
      <c r="I6" s="22"/>
      <c r="J6" s="22"/>
      <c r="K6" s="33">
        <f t="shared" si="0"/>
        <v>420</v>
      </c>
      <c r="L6" s="24"/>
      <c r="M6" s="34" t="str">
        <f t="shared" si="1"/>
        <v/>
      </c>
      <c r="N6" s="25"/>
    </row>
    <row r="7" spans="1:14">
      <c r="A7" s="20" t="s">
        <v>13</v>
      </c>
      <c r="B7" s="21" t="s">
        <v>10</v>
      </c>
      <c r="C7" s="21" t="s">
        <v>21</v>
      </c>
      <c r="D7" s="21" t="s">
        <v>19</v>
      </c>
      <c r="E7" s="22">
        <v>4</v>
      </c>
      <c r="F7" s="28">
        <v>260</v>
      </c>
      <c r="G7" s="22" t="s">
        <v>16</v>
      </c>
      <c r="H7" s="23"/>
      <c r="I7" s="22"/>
      <c r="J7" s="22"/>
      <c r="K7" s="33">
        <f t="shared" si="0"/>
        <v>260</v>
      </c>
      <c r="L7" s="24"/>
      <c r="M7" s="34" t="str">
        <f t="shared" si="1"/>
        <v/>
      </c>
      <c r="N7" s="26"/>
    </row>
    <row r="8" spans="1:14">
      <c r="A8" s="20" t="s">
        <v>13</v>
      </c>
      <c r="B8" s="21" t="s">
        <v>10</v>
      </c>
      <c r="C8" s="21" t="s">
        <v>21</v>
      </c>
      <c r="D8" s="21" t="s">
        <v>20</v>
      </c>
      <c r="E8" s="22">
        <v>4</v>
      </c>
      <c r="F8" s="28">
        <v>580</v>
      </c>
      <c r="G8" s="22" t="s">
        <v>16</v>
      </c>
      <c r="H8" s="23"/>
      <c r="I8" s="22"/>
      <c r="J8" s="22"/>
      <c r="K8" s="33">
        <f t="shared" si="0"/>
        <v>580</v>
      </c>
      <c r="L8" s="24"/>
      <c r="M8" s="34" t="str">
        <f t="shared" si="1"/>
        <v/>
      </c>
      <c r="N8" s="25"/>
    </row>
    <row r="9" spans="1:14">
      <c r="A9" s="20" t="s">
        <v>13</v>
      </c>
      <c r="B9" s="21" t="s">
        <v>10</v>
      </c>
      <c r="C9" s="21" t="s">
        <v>21</v>
      </c>
      <c r="D9" s="21" t="s">
        <v>19</v>
      </c>
      <c r="E9" s="22">
        <v>5</v>
      </c>
      <c r="F9" s="28">
        <v>80</v>
      </c>
      <c r="G9" s="22" t="s">
        <v>16</v>
      </c>
      <c r="H9" s="27"/>
      <c r="I9" s="22"/>
      <c r="J9" s="22"/>
      <c r="K9" s="33">
        <f t="shared" si="0"/>
        <v>80</v>
      </c>
      <c r="L9" s="24"/>
      <c r="M9" s="34" t="str">
        <f t="shared" si="1"/>
        <v/>
      </c>
      <c r="N9" s="25"/>
    </row>
    <row r="10" spans="1:14">
      <c r="A10" s="20" t="s">
        <v>13</v>
      </c>
      <c r="B10" s="21" t="s">
        <v>10</v>
      </c>
      <c r="C10" s="21" t="s">
        <v>21</v>
      </c>
      <c r="D10" s="21" t="s">
        <v>20</v>
      </c>
      <c r="E10" s="22">
        <v>5</v>
      </c>
      <c r="F10" s="28">
        <v>290</v>
      </c>
      <c r="G10" s="22" t="s">
        <v>16</v>
      </c>
      <c r="H10" s="23"/>
      <c r="I10" s="22"/>
      <c r="J10" s="22"/>
      <c r="K10" s="33">
        <f t="shared" si="0"/>
        <v>290</v>
      </c>
      <c r="L10" s="24"/>
      <c r="M10" s="34" t="str">
        <f t="shared" si="1"/>
        <v/>
      </c>
      <c r="N10" s="25"/>
    </row>
    <row r="11" spans="1:14">
      <c r="A11" s="20" t="s">
        <v>13</v>
      </c>
      <c r="B11" s="21" t="s">
        <v>10</v>
      </c>
      <c r="C11" s="21" t="s">
        <v>21</v>
      </c>
      <c r="D11" s="21" t="s">
        <v>19</v>
      </c>
      <c r="E11" s="22">
        <v>6</v>
      </c>
      <c r="F11" s="28">
        <v>190</v>
      </c>
      <c r="G11" s="22" t="s">
        <v>16</v>
      </c>
      <c r="H11" s="23"/>
      <c r="I11" s="22"/>
      <c r="J11" s="22"/>
      <c r="K11" s="33">
        <f t="shared" si="0"/>
        <v>190</v>
      </c>
      <c r="L11" s="24"/>
      <c r="M11" s="34" t="str">
        <f t="shared" si="1"/>
        <v/>
      </c>
      <c r="N11" s="26"/>
    </row>
    <row r="12" spans="1:14">
      <c r="A12" s="20" t="s">
        <v>13</v>
      </c>
      <c r="B12" s="21" t="s">
        <v>10</v>
      </c>
      <c r="C12" s="21" t="s">
        <v>21</v>
      </c>
      <c r="D12" s="21" t="s">
        <v>20</v>
      </c>
      <c r="E12" s="22">
        <v>6</v>
      </c>
      <c r="F12" s="28">
        <v>180</v>
      </c>
      <c r="G12" s="22" t="s">
        <v>16</v>
      </c>
      <c r="H12" s="23"/>
      <c r="I12" s="22"/>
      <c r="J12" s="22"/>
      <c r="K12" s="33">
        <f t="shared" si="0"/>
        <v>180</v>
      </c>
      <c r="L12" s="24"/>
      <c r="M12" s="34" t="str">
        <f t="shared" si="1"/>
        <v/>
      </c>
      <c r="N12" s="25"/>
    </row>
    <row r="13" spans="1:14">
      <c r="A13" s="20" t="s">
        <v>13</v>
      </c>
      <c r="B13" s="21" t="s">
        <v>10</v>
      </c>
      <c r="C13" s="21" t="s">
        <v>21</v>
      </c>
      <c r="D13" s="21" t="s">
        <v>19</v>
      </c>
      <c r="E13" s="22">
        <v>7</v>
      </c>
      <c r="F13" s="28">
        <v>520</v>
      </c>
      <c r="G13" s="22" t="s">
        <v>16</v>
      </c>
      <c r="H13" s="23"/>
      <c r="I13" s="22"/>
      <c r="J13" s="22"/>
      <c r="K13" s="33">
        <f t="shared" si="0"/>
        <v>520</v>
      </c>
      <c r="L13" s="24"/>
      <c r="M13" s="34" t="str">
        <f t="shared" si="1"/>
        <v/>
      </c>
      <c r="N13" s="25"/>
    </row>
    <row r="14" spans="1:14">
      <c r="A14" s="20" t="s">
        <v>13</v>
      </c>
      <c r="B14" s="21" t="s">
        <v>10</v>
      </c>
      <c r="C14" s="21" t="s">
        <v>21</v>
      </c>
      <c r="D14" s="21" t="s">
        <v>20</v>
      </c>
      <c r="E14" s="22">
        <v>7</v>
      </c>
      <c r="F14" s="28">
        <v>210</v>
      </c>
      <c r="G14" s="22" t="s">
        <v>16</v>
      </c>
      <c r="H14" s="23"/>
      <c r="I14" s="22"/>
      <c r="J14" s="22"/>
      <c r="K14" s="33">
        <f t="shared" si="0"/>
        <v>210</v>
      </c>
      <c r="L14" s="24"/>
      <c r="M14" s="34" t="str">
        <f t="shared" si="1"/>
        <v/>
      </c>
      <c r="N14" s="25"/>
    </row>
    <row r="15" spans="1:14">
      <c r="A15" s="20" t="s">
        <v>13</v>
      </c>
      <c r="B15" s="21" t="s">
        <v>10</v>
      </c>
      <c r="C15" s="21" t="s">
        <v>21</v>
      </c>
      <c r="D15" s="21" t="s">
        <v>19</v>
      </c>
      <c r="E15" s="22">
        <v>8</v>
      </c>
      <c r="F15" s="28">
        <v>390</v>
      </c>
      <c r="G15" s="22" t="s">
        <v>16</v>
      </c>
      <c r="H15" s="23"/>
      <c r="I15" s="22"/>
      <c r="J15" s="22"/>
      <c r="K15" s="33">
        <f t="shared" si="0"/>
        <v>390</v>
      </c>
      <c r="L15" s="24"/>
      <c r="M15" s="34" t="str">
        <f t="shared" si="1"/>
        <v/>
      </c>
      <c r="N15" s="25"/>
    </row>
    <row r="16" spans="1:14">
      <c r="A16" s="20" t="s">
        <v>13</v>
      </c>
      <c r="B16" s="21" t="s">
        <v>10</v>
      </c>
      <c r="C16" s="21" t="s">
        <v>21</v>
      </c>
      <c r="D16" s="21" t="s">
        <v>20</v>
      </c>
      <c r="E16" s="22">
        <v>8</v>
      </c>
      <c r="F16" s="28">
        <v>30</v>
      </c>
      <c r="G16" s="22" t="s">
        <v>16</v>
      </c>
      <c r="H16" s="23"/>
      <c r="I16" s="22"/>
      <c r="J16" s="22"/>
      <c r="K16" s="33">
        <f t="shared" si="0"/>
        <v>30</v>
      </c>
      <c r="L16" s="24"/>
      <c r="M16" s="34" t="str">
        <f t="shared" si="1"/>
        <v/>
      </c>
      <c r="N16" s="25"/>
    </row>
    <row r="17" spans="1:14">
      <c r="A17" s="20" t="s">
        <v>13</v>
      </c>
      <c r="B17" s="21" t="s">
        <v>10</v>
      </c>
      <c r="C17" s="21" t="s">
        <v>21</v>
      </c>
      <c r="D17" s="21" t="s">
        <v>19</v>
      </c>
      <c r="E17" s="22">
        <v>9</v>
      </c>
      <c r="F17" s="28">
        <v>210</v>
      </c>
      <c r="G17" s="22" t="s">
        <v>16</v>
      </c>
      <c r="H17" s="23"/>
      <c r="I17" s="22"/>
      <c r="J17" s="22"/>
      <c r="K17" s="33">
        <f t="shared" si="0"/>
        <v>210</v>
      </c>
      <c r="L17" s="24"/>
      <c r="M17" s="34" t="str">
        <f t="shared" si="1"/>
        <v/>
      </c>
      <c r="N17" s="25"/>
    </row>
    <row r="18" spans="1:14">
      <c r="A18" s="20" t="s">
        <v>13</v>
      </c>
      <c r="B18" s="21" t="s">
        <v>10</v>
      </c>
      <c r="C18" s="21" t="s">
        <v>21</v>
      </c>
      <c r="D18" s="21" t="s">
        <v>20</v>
      </c>
      <c r="E18" s="22">
        <v>9</v>
      </c>
      <c r="F18" s="28">
        <v>220</v>
      </c>
      <c r="G18" s="22" t="s">
        <v>16</v>
      </c>
      <c r="H18" s="23"/>
      <c r="I18" s="22"/>
      <c r="J18" s="22"/>
      <c r="K18" s="33">
        <f t="shared" si="0"/>
        <v>220</v>
      </c>
      <c r="L18" s="24"/>
      <c r="M18" s="34" t="str">
        <f t="shared" si="1"/>
        <v/>
      </c>
      <c r="N18" s="25"/>
    </row>
    <row r="19" spans="1:14">
      <c r="A19" s="20" t="s">
        <v>14</v>
      </c>
      <c r="B19" s="21" t="s">
        <v>10</v>
      </c>
      <c r="C19" s="21" t="s">
        <v>21</v>
      </c>
      <c r="D19" s="21" t="s">
        <v>19</v>
      </c>
      <c r="E19" s="22">
        <v>2</v>
      </c>
      <c r="F19" s="28">
        <v>0</v>
      </c>
      <c r="G19" s="22" t="s">
        <v>16</v>
      </c>
      <c r="H19" s="23"/>
      <c r="I19" s="22"/>
      <c r="J19" s="22"/>
      <c r="K19" s="33">
        <f t="shared" si="0"/>
        <v>0</v>
      </c>
      <c r="L19" s="24"/>
      <c r="M19" s="34">
        <f t="shared" si="1"/>
        <v>0</v>
      </c>
      <c r="N19" s="25"/>
    </row>
    <row r="20" spans="1:14">
      <c r="A20" s="20" t="s">
        <v>14</v>
      </c>
      <c r="B20" s="21" t="s">
        <v>10</v>
      </c>
      <c r="C20" s="21" t="s">
        <v>15</v>
      </c>
      <c r="D20" s="21" t="s">
        <v>20</v>
      </c>
      <c r="E20" s="22">
        <v>2</v>
      </c>
      <c r="F20" s="28">
        <v>180</v>
      </c>
      <c r="G20" s="22" t="s">
        <v>16</v>
      </c>
      <c r="H20" s="23"/>
      <c r="I20" s="22"/>
      <c r="J20" s="22"/>
      <c r="K20" s="33">
        <f t="shared" si="0"/>
        <v>180</v>
      </c>
      <c r="L20" s="24"/>
      <c r="M20" s="34" t="str">
        <f t="shared" si="1"/>
        <v/>
      </c>
      <c r="N20" s="25"/>
    </row>
    <row r="21" spans="1:14">
      <c r="A21" s="20" t="s">
        <v>14</v>
      </c>
      <c r="B21" s="21" t="s">
        <v>10</v>
      </c>
      <c r="C21" s="21" t="s">
        <v>21</v>
      </c>
      <c r="D21" s="21" t="s">
        <v>19</v>
      </c>
      <c r="E21" s="22">
        <v>3</v>
      </c>
      <c r="F21" s="28">
        <v>304</v>
      </c>
      <c r="G21" s="22" t="s">
        <v>16</v>
      </c>
      <c r="H21" s="23"/>
      <c r="I21" s="22"/>
      <c r="J21" s="22"/>
      <c r="K21" s="33">
        <f t="shared" si="0"/>
        <v>304</v>
      </c>
      <c r="L21" s="24"/>
      <c r="M21" s="34" t="str">
        <f t="shared" si="1"/>
        <v/>
      </c>
      <c r="N21" s="25"/>
    </row>
    <row r="22" spans="1:14">
      <c r="A22" s="20" t="s">
        <v>14</v>
      </c>
      <c r="B22" s="21" t="s">
        <v>10</v>
      </c>
      <c r="C22" s="21" t="s">
        <v>21</v>
      </c>
      <c r="D22" s="21" t="s">
        <v>20</v>
      </c>
      <c r="E22" s="22">
        <v>3</v>
      </c>
      <c r="F22" s="28">
        <v>259</v>
      </c>
      <c r="G22" s="22" t="s">
        <v>16</v>
      </c>
      <c r="H22" s="23"/>
      <c r="I22" s="22"/>
      <c r="J22" s="22"/>
      <c r="K22" s="33">
        <f t="shared" si="0"/>
        <v>259</v>
      </c>
      <c r="L22" s="24"/>
      <c r="M22" s="34" t="str">
        <f t="shared" si="1"/>
        <v/>
      </c>
      <c r="N22" s="25"/>
    </row>
    <row r="23" spans="1:14">
      <c r="A23" s="20" t="s">
        <v>14</v>
      </c>
      <c r="B23" s="21" t="s">
        <v>10</v>
      </c>
      <c r="C23" s="21" t="s">
        <v>21</v>
      </c>
      <c r="D23" s="21" t="s">
        <v>19</v>
      </c>
      <c r="E23" s="22">
        <v>4</v>
      </c>
      <c r="F23" s="28">
        <v>170</v>
      </c>
      <c r="G23" s="22" t="s">
        <v>16</v>
      </c>
      <c r="H23" s="23"/>
      <c r="I23" s="22"/>
      <c r="J23" s="22"/>
      <c r="K23" s="33">
        <f t="shared" si="0"/>
        <v>170</v>
      </c>
      <c r="L23" s="24"/>
      <c r="M23" s="34" t="str">
        <f t="shared" si="1"/>
        <v/>
      </c>
      <c r="N23" s="25"/>
    </row>
    <row r="24" spans="1:14">
      <c r="A24" s="20" t="s">
        <v>14</v>
      </c>
      <c r="B24" s="21" t="s">
        <v>10</v>
      </c>
      <c r="C24" s="21" t="s">
        <v>21</v>
      </c>
      <c r="D24" s="21" t="s">
        <v>20</v>
      </c>
      <c r="E24" s="22">
        <v>4</v>
      </c>
      <c r="F24" s="28">
        <v>0</v>
      </c>
      <c r="G24" s="22" t="s">
        <v>16</v>
      </c>
      <c r="H24" s="23"/>
      <c r="I24" s="22"/>
      <c r="J24" s="22"/>
      <c r="K24" s="33">
        <f t="shared" si="0"/>
        <v>0</v>
      </c>
      <c r="L24" s="24"/>
      <c r="M24" s="34">
        <f t="shared" si="1"/>
        <v>0</v>
      </c>
      <c r="N24" s="25"/>
    </row>
    <row r="25" spans="1:14">
      <c r="A25" s="20" t="s">
        <v>14</v>
      </c>
      <c r="B25" s="21" t="s">
        <v>10</v>
      </c>
      <c r="C25" s="21" t="s">
        <v>21</v>
      </c>
      <c r="D25" s="21" t="s">
        <v>19</v>
      </c>
      <c r="E25" s="22">
        <v>5</v>
      </c>
      <c r="F25" s="28">
        <v>150</v>
      </c>
      <c r="G25" s="22" t="s">
        <v>16</v>
      </c>
      <c r="H25" s="23"/>
      <c r="I25" s="22"/>
      <c r="J25" s="22"/>
      <c r="K25" s="33">
        <f t="shared" si="0"/>
        <v>150</v>
      </c>
      <c r="L25" s="24"/>
      <c r="M25" s="34" t="str">
        <f t="shared" si="1"/>
        <v/>
      </c>
      <c r="N25" s="25"/>
    </row>
    <row r="26" spans="1:14">
      <c r="A26" s="20" t="s">
        <v>14</v>
      </c>
      <c r="B26" s="21" t="s">
        <v>10</v>
      </c>
      <c r="C26" s="21" t="s">
        <v>21</v>
      </c>
      <c r="D26" s="21" t="s">
        <v>20</v>
      </c>
      <c r="E26" s="22">
        <v>5</v>
      </c>
      <c r="F26" s="28">
        <v>0</v>
      </c>
      <c r="G26" s="22" t="s">
        <v>16</v>
      </c>
      <c r="H26" s="23"/>
      <c r="I26" s="22"/>
      <c r="J26" s="22"/>
      <c r="K26" s="33">
        <f t="shared" si="0"/>
        <v>0</v>
      </c>
      <c r="L26" s="24"/>
      <c r="M26" s="34">
        <f t="shared" si="1"/>
        <v>0</v>
      </c>
      <c r="N26" s="25"/>
    </row>
    <row r="27" spans="1:14">
      <c r="A27" s="20" t="s">
        <v>14</v>
      </c>
      <c r="B27" s="21" t="s">
        <v>10</v>
      </c>
      <c r="C27" s="21" t="s">
        <v>21</v>
      </c>
      <c r="D27" s="21" t="s">
        <v>19</v>
      </c>
      <c r="E27" s="22">
        <v>6</v>
      </c>
      <c r="F27" s="28">
        <v>165</v>
      </c>
      <c r="G27" s="22" t="s">
        <v>16</v>
      </c>
      <c r="H27" s="23"/>
      <c r="I27" s="22"/>
      <c r="J27" s="22"/>
      <c r="K27" s="33">
        <f t="shared" si="0"/>
        <v>165</v>
      </c>
      <c r="L27" s="24"/>
      <c r="M27" s="34" t="str">
        <f t="shared" si="1"/>
        <v/>
      </c>
      <c r="N27" s="25"/>
    </row>
    <row r="28" spans="1:14">
      <c r="A28" s="20" t="s">
        <v>14</v>
      </c>
      <c r="B28" s="21" t="s">
        <v>10</v>
      </c>
      <c r="C28" s="21" t="s">
        <v>21</v>
      </c>
      <c r="D28" s="21" t="s">
        <v>20</v>
      </c>
      <c r="E28" s="22">
        <v>6</v>
      </c>
      <c r="F28" s="28">
        <v>94</v>
      </c>
      <c r="G28" s="22" t="s">
        <v>16</v>
      </c>
      <c r="H28" s="23"/>
      <c r="I28" s="22"/>
      <c r="J28" s="22"/>
      <c r="K28" s="33">
        <f t="shared" si="0"/>
        <v>94</v>
      </c>
      <c r="L28" s="24"/>
      <c r="M28" s="34" t="str">
        <f t="shared" si="1"/>
        <v/>
      </c>
      <c r="N28" s="25"/>
    </row>
    <row r="29" spans="1:14">
      <c r="A29" s="20" t="s">
        <v>14</v>
      </c>
      <c r="B29" s="21" t="s">
        <v>10</v>
      </c>
      <c r="C29" s="21" t="s">
        <v>21</v>
      </c>
      <c r="D29" s="21" t="s">
        <v>19</v>
      </c>
      <c r="E29" s="22">
        <v>7</v>
      </c>
      <c r="F29" s="28">
        <v>290</v>
      </c>
      <c r="G29" s="22" t="s">
        <v>16</v>
      </c>
      <c r="H29" s="23"/>
      <c r="I29" s="22"/>
      <c r="J29" s="22"/>
      <c r="K29" s="33">
        <f t="shared" si="0"/>
        <v>290</v>
      </c>
      <c r="L29" s="24"/>
      <c r="M29" s="34" t="str">
        <f t="shared" si="1"/>
        <v/>
      </c>
      <c r="N29" s="25"/>
    </row>
    <row r="30" spans="1:14">
      <c r="A30" s="20" t="s">
        <v>14</v>
      </c>
      <c r="B30" s="21" t="s">
        <v>10</v>
      </c>
      <c r="C30" s="21" t="s">
        <v>21</v>
      </c>
      <c r="D30" s="21" t="s">
        <v>20</v>
      </c>
      <c r="E30" s="22">
        <v>7</v>
      </c>
      <c r="F30" s="28">
        <v>80</v>
      </c>
      <c r="G30" s="22" t="s">
        <v>16</v>
      </c>
      <c r="H30" s="23"/>
      <c r="I30" s="22"/>
      <c r="J30" s="22"/>
      <c r="K30" s="33">
        <f t="shared" si="0"/>
        <v>80</v>
      </c>
      <c r="L30" s="24"/>
      <c r="M30" s="34" t="str">
        <f t="shared" si="1"/>
        <v/>
      </c>
      <c r="N30" s="25"/>
    </row>
    <row r="31" spans="1:14">
      <c r="A31" s="20" t="s">
        <v>14</v>
      </c>
      <c r="B31" s="21" t="s">
        <v>10</v>
      </c>
      <c r="C31" s="21" t="s">
        <v>21</v>
      </c>
      <c r="D31" s="21" t="s">
        <v>19</v>
      </c>
      <c r="E31" s="22">
        <v>8</v>
      </c>
      <c r="F31" s="28">
        <v>0</v>
      </c>
      <c r="G31" s="22" t="s">
        <v>16</v>
      </c>
      <c r="H31" s="23"/>
      <c r="I31" s="22"/>
      <c r="J31" s="22"/>
      <c r="K31" s="33">
        <f t="shared" si="0"/>
        <v>0</v>
      </c>
      <c r="L31" s="24"/>
      <c r="M31" s="34">
        <f t="shared" si="1"/>
        <v>0</v>
      </c>
      <c r="N31" s="25"/>
    </row>
    <row r="32" spans="1:14">
      <c r="A32" s="20" t="s">
        <v>14</v>
      </c>
      <c r="B32" s="21" t="s">
        <v>10</v>
      </c>
      <c r="C32" s="21" t="s">
        <v>21</v>
      </c>
      <c r="D32" s="21" t="s">
        <v>20</v>
      </c>
      <c r="E32" s="22">
        <v>8</v>
      </c>
      <c r="F32" s="28">
        <v>0</v>
      </c>
      <c r="G32" s="22" t="s">
        <v>16</v>
      </c>
      <c r="H32" s="23"/>
      <c r="I32" s="22"/>
      <c r="J32" s="22"/>
      <c r="K32" s="33">
        <f t="shared" si="0"/>
        <v>0</v>
      </c>
      <c r="L32" s="24"/>
      <c r="M32" s="34">
        <f t="shared" si="1"/>
        <v>0</v>
      </c>
      <c r="N32" s="25"/>
    </row>
    <row r="33" spans="1:14">
      <c r="A33" s="20" t="s">
        <v>22</v>
      </c>
      <c r="B33" s="21" t="s">
        <v>10</v>
      </c>
      <c r="C33" s="21" t="s">
        <v>21</v>
      </c>
      <c r="D33" s="21" t="s">
        <v>19</v>
      </c>
      <c r="E33" s="22">
        <v>2</v>
      </c>
      <c r="F33" s="28">
        <v>110</v>
      </c>
      <c r="G33" s="22" t="s">
        <v>16</v>
      </c>
      <c r="H33" s="23"/>
      <c r="I33" s="22"/>
      <c r="J33" s="22"/>
      <c r="K33" s="33">
        <f t="shared" si="0"/>
        <v>110</v>
      </c>
      <c r="L33" s="24"/>
      <c r="M33" s="34" t="str">
        <f t="shared" si="1"/>
        <v/>
      </c>
      <c r="N33" s="25"/>
    </row>
    <row r="34" spans="1:14">
      <c r="A34" s="20" t="s">
        <v>22</v>
      </c>
      <c r="B34" s="21" t="s">
        <v>10</v>
      </c>
      <c r="C34" s="21" t="s">
        <v>21</v>
      </c>
      <c r="D34" s="21" t="s">
        <v>20</v>
      </c>
      <c r="E34" s="22">
        <v>2</v>
      </c>
      <c r="F34" s="28">
        <v>120</v>
      </c>
      <c r="G34" s="22" t="s">
        <v>16</v>
      </c>
      <c r="H34" s="23"/>
      <c r="I34" s="22"/>
      <c r="J34" s="22"/>
      <c r="K34" s="33">
        <f t="shared" si="0"/>
        <v>120</v>
      </c>
      <c r="L34" s="24"/>
      <c r="M34" s="34" t="str">
        <f t="shared" si="1"/>
        <v/>
      </c>
      <c r="N34" s="25"/>
    </row>
    <row r="35" spans="1:14">
      <c r="A35" s="20" t="s">
        <v>22</v>
      </c>
      <c r="B35" s="21" t="s">
        <v>10</v>
      </c>
      <c r="C35" s="21" t="s">
        <v>21</v>
      </c>
      <c r="D35" s="21" t="s">
        <v>19</v>
      </c>
      <c r="E35" s="22">
        <v>3</v>
      </c>
      <c r="F35" s="28">
        <v>50</v>
      </c>
      <c r="G35" s="22" t="s">
        <v>16</v>
      </c>
      <c r="H35" s="23"/>
      <c r="I35" s="22"/>
      <c r="J35" s="22"/>
      <c r="K35" s="33">
        <f t="shared" si="0"/>
        <v>50</v>
      </c>
      <c r="L35" s="24"/>
      <c r="M35" s="34" t="str">
        <f t="shared" si="1"/>
        <v/>
      </c>
      <c r="N35" s="25"/>
    </row>
    <row r="36" spans="1:14">
      <c r="A36" s="20" t="s">
        <v>22</v>
      </c>
      <c r="B36" s="21" t="s">
        <v>10</v>
      </c>
      <c r="C36" s="21" t="s">
        <v>21</v>
      </c>
      <c r="D36" s="21" t="s">
        <v>20</v>
      </c>
      <c r="E36" s="22">
        <v>3</v>
      </c>
      <c r="F36" s="28">
        <v>150</v>
      </c>
      <c r="G36" s="22" t="s">
        <v>16</v>
      </c>
      <c r="H36" s="23"/>
      <c r="I36" s="22"/>
      <c r="J36" s="22"/>
      <c r="K36" s="33">
        <f t="shared" si="0"/>
        <v>150</v>
      </c>
      <c r="L36" s="24"/>
      <c r="M36" s="34" t="str">
        <f t="shared" si="1"/>
        <v/>
      </c>
      <c r="N36" s="25"/>
    </row>
    <row r="37" spans="1:14">
      <c r="A37" s="20" t="s">
        <v>22</v>
      </c>
      <c r="B37" s="21" t="s">
        <v>10</v>
      </c>
      <c r="C37" s="21" t="s">
        <v>21</v>
      </c>
      <c r="D37" s="21" t="s">
        <v>19</v>
      </c>
      <c r="E37" s="22">
        <v>4</v>
      </c>
      <c r="F37" s="28">
        <v>10</v>
      </c>
      <c r="G37" s="22" t="s">
        <v>16</v>
      </c>
      <c r="H37" s="23"/>
      <c r="I37" s="22"/>
      <c r="J37" s="22"/>
      <c r="K37" s="33">
        <f t="shared" si="0"/>
        <v>10</v>
      </c>
      <c r="L37" s="24"/>
      <c r="M37" s="34" t="str">
        <f t="shared" si="1"/>
        <v/>
      </c>
      <c r="N37" s="25"/>
    </row>
    <row r="38" spans="1:14">
      <c r="A38" s="20" t="s">
        <v>22</v>
      </c>
      <c r="B38" s="21" t="s">
        <v>10</v>
      </c>
      <c r="C38" s="21" t="s">
        <v>21</v>
      </c>
      <c r="D38" s="21" t="s">
        <v>20</v>
      </c>
      <c r="E38" s="22">
        <v>4</v>
      </c>
      <c r="F38" s="28">
        <v>100</v>
      </c>
      <c r="G38" s="22" t="s">
        <v>16</v>
      </c>
      <c r="H38" s="23"/>
      <c r="I38" s="22"/>
      <c r="J38" s="22"/>
      <c r="K38" s="33">
        <f t="shared" si="0"/>
        <v>100</v>
      </c>
      <c r="L38" s="24"/>
      <c r="M38" s="34" t="str">
        <f t="shared" si="1"/>
        <v/>
      </c>
      <c r="N38" s="25"/>
    </row>
    <row r="39" spans="1:14">
      <c r="A39" s="20" t="s">
        <v>22</v>
      </c>
      <c r="B39" s="21" t="s">
        <v>10</v>
      </c>
      <c r="C39" s="21" t="s">
        <v>21</v>
      </c>
      <c r="D39" s="21" t="s">
        <v>19</v>
      </c>
      <c r="E39" s="22">
        <v>5</v>
      </c>
      <c r="F39" s="28">
        <v>60</v>
      </c>
      <c r="G39" s="22" t="s">
        <v>16</v>
      </c>
      <c r="H39" s="23"/>
      <c r="I39" s="22"/>
      <c r="J39" s="22"/>
      <c r="K39" s="33">
        <f t="shared" si="0"/>
        <v>60</v>
      </c>
      <c r="L39" s="24"/>
      <c r="M39" s="34" t="str">
        <f t="shared" si="1"/>
        <v/>
      </c>
      <c r="N39" s="25"/>
    </row>
    <row r="40" spans="1:14">
      <c r="A40" s="20" t="s">
        <v>22</v>
      </c>
      <c r="B40" s="21" t="s">
        <v>10</v>
      </c>
      <c r="C40" s="21" t="s">
        <v>21</v>
      </c>
      <c r="D40" s="21" t="s">
        <v>20</v>
      </c>
      <c r="E40" s="22">
        <v>5</v>
      </c>
      <c r="F40" s="28">
        <v>110</v>
      </c>
      <c r="G40" s="22" t="s">
        <v>16</v>
      </c>
      <c r="H40" s="23"/>
      <c r="I40" s="22"/>
      <c r="J40" s="22"/>
      <c r="K40" s="33">
        <f t="shared" si="0"/>
        <v>110</v>
      </c>
      <c r="L40" s="24"/>
      <c r="M40" s="34" t="str">
        <f t="shared" si="1"/>
        <v/>
      </c>
      <c r="N40" s="25"/>
    </row>
    <row r="41" spans="1:14">
      <c r="A41" s="20" t="s">
        <v>22</v>
      </c>
      <c r="B41" s="21" t="s">
        <v>10</v>
      </c>
      <c r="C41" s="21" t="s">
        <v>21</v>
      </c>
      <c r="D41" s="21" t="s">
        <v>19</v>
      </c>
      <c r="E41" s="22">
        <v>6</v>
      </c>
      <c r="F41" s="28">
        <v>110</v>
      </c>
      <c r="G41" s="22" t="s">
        <v>16</v>
      </c>
      <c r="H41" s="23"/>
      <c r="I41" s="22"/>
      <c r="J41" s="22"/>
      <c r="K41" s="33">
        <f t="shared" si="0"/>
        <v>110</v>
      </c>
      <c r="L41" s="24"/>
      <c r="M41" s="34" t="str">
        <f t="shared" si="1"/>
        <v/>
      </c>
      <c r="N41" s="25"/>
    </row>
    <row r="42" spans="1:14">
      <c r="A42" s="20" t="s">
        <v>22</v>
      </c>
      <c r="B42" s="21" t="s">
        <v>10</v>
      </c>
      <c r="C42" s="21" t="s">
        <v>21</v>
      </c>
      <c r="D42" s="21" t="s">
        <v>20</v>
      </c>
      <c r="E42" s="22">
        <v>6</v>
      </c>
      <c r="F42" s="28">
        <v>160</v>
      </c>
      <c r="G42" s="22" t="s">
        <v>16</v>
      </c>
      <c r="H42" s="23"/>
      <c r="I42" s="22"/>
      <c r="J42" s="22"/>
      <c r="K42" s="33">
        <f t="shared" si="0"/>
        <v>160</v>
      </c>
      <c r="L42" s="24"/>
      <c r="M42" s="34" t="str">
        <f t="shared" si="1"/>
        <v/>
      </c>
      <c r="N42" s="25"/>
    </row>
    <row r="43" spans="1:14">
      <c r="A43" s="20" t="s">
        <v>22</v>
      </c>
      <c r="B43" s="21" t="s">
        <v>10</v>
      </c>
      <c r="C43" s="21" t="s">
        <v>21</v>
      </c>
      <c r="D43" s="21" t="s">
        <v>19</v>
      </c>
      <c r="E43" s="22">
        <v>7</v>
      </c>
      <c r="F43" s="28">
        <v>200</v>
      </c>
      <c r="G43" s="22" t="s">
        <v>16</v>
      </c>
      <c r="H43" s="23"/>
      <c r="I43" s="22"/>
      <c r="J43" s="22"/>
      <c r="K43" s="33">
        <f t="shared" si="0"/>
        <v>200</v>
      </c>
      <c r="L43" s="24"/>
      <c r="M43" s="34" t="str">
        <f t="shared" si="1"/>
        <v/>
      </c>
      <c r="N43" s="25"/>
    </row>
    <row r="44" spans="1:14">
      <c r="A44" s="20" t="s">
        <v>22</v>
      </c>
      <c r="B44" s="21" t="s">
        <v>10</v>
      </c>
      <c r="C44" s="21" t="s">
        <v>21</v>
      </c>
      <c r="D44" s="21" t="s">
        <v>20</v>
      </c>
      <c r="E44" s="22">
        <v>7</v>
      </c>
      <c r="F44" s="28">
        <v>200</v>
      </c>
      <c r="G44" s="22" t="s">
        <v>16</v>
      </c>
      <c r="H44" s="23"/>
      <c r="I44" s="22"/>
      <c r="J44" s="22"/>
      <c r="K44" s="33">
        <f t="shared" si="0"/>
        <v>200</v>
      </c>
      <c r="L44" s="24"/>
      <c r="M44" s="34" t="str">
        <f t="shared" si="1"/>
        <v/>
      </c>
      <c r="N44" s="25"/>
    </row>
    <row r="45" spans="1:14">
      <c r="A45" s="20" t="s">
        <v>22</v>
      </c>
      <c r="B45" s="21" t="s">
        <v>10</v>
      </c>
      <c r="C45" s="21" t="s">
        <v>21</v>
      </c>
      <c r="D45" s="21" t="s">
        <v>19</v>
      </c>
      <c r="E45" s="22">
        <v>8</v>
      </c>
      <c r="F45" s="28">
        <v>0</v>
      </c>
      <c r="G45" s="22" t="s">
        <v>16</v>
      </c>
      <c r="H45" s="23"/>
      <c r="I45" s="22"/>
      <c r="J45" s="22"/>
      <c r="K45" s="33">
        <f t="shared" si="0"/>
        <v>0</v>
      </c>
      <c r="L45" s="24"/>
      <c r="M45" s="34">
        <f t="shared" si="1"/>
        <v>0</v>
      </c>
      <c r="N45" s="25"/>
    </row>
    <row r="46" spans="1:14">
      <c r="A46" s="20" t="s">
        <v>22</v>
      </c>
      <c r="B46" s="21" t="s">
        <v>10</v>
      </c>
      <c r="C46" s="21" t="s">
        <v>21</v>
      </c>
      <c r="D46" s="21" t="s">
        <v>20</v>
      </c>
      <c r="E46" s="22">
        <v>8</v>
      </c>
      <c r="F46" s="28">
        <v>0</v>
      </c>
      <c r="G46" s="22" t="s">
        <v>16</v>
      </c>
      <c r="H46" s="23"/>
      <c r="I46" s="22"/>
      <c r="J46" s="22"/>
      <c r="K46" s="33">
        <f t="shared" si="0"/>
        <v>0</v>
      </c>
      <c r="L46" s="24"/>
      <c r="M46" s="34">
        <f t="shared" si="1"/>
        <v>0</v>
      </c>
      <c r="N46" s="25"/>
    </row>
    <row r="47" spans="1:14">
      <c r="A47" s="20" t="s">
        <v>23</v>
      </c>
      <c r="B47" s="21" t="s">
        <v>10</v>
      </c>
      <c r="C47" s="21" t="s">
        <v>21</v>
      </c>
      <c r="D47" s="21" t="s">
        <v>19</v>
      </c>
      <c r="E47" s="22">
        <v>75</v>
      </c>
      <c r="F47" s="28">
        <v>200</v>
      </c>
      <c r="G47" s="22" t="s">
        <v>16</v>
      </c>
      <c r="H47" s="23"/>
      <c r="I47" s="22"/>
      <c r="J47" s="22"/>
      <c r="K47" s="33">
        <f t="shared" si="0"/>
        <v>200</v>
      </c>
      <c r="L47" s="24"/>
      <c r="M47" s="34" t="str">
        <f t="shared" si="1"/>
        <v/>
      </c>
      <c r="N47" s="25"/>
    </row>
    <row r="48" spans="1:14">
      <c r="A48" s="20" t="s">
        <v>23</v>
      </c>
      <c r="B48" s="21" t="s">
        <v>10</v>
      </c>
      <c r="C48" s="21" t="s">
        <v>21</v>
      </c>
      <c r="D48" s="21" t="s">
        <v>19</v>
      </c>
      <c r="E48" s="22">
        <v>80</v>
      </c>
      <c r="F48" s="28">
        <v>0</v>
      </c>
      <c r="G48" s="22" t="s">
        <v>16</v>
      </c>
      <c r="H48" s="23"/>
      <c r="I48" s="22"/>
      <c r="J48" s="22"/>
      <c r="K48" s="33">
        <f t="shared" si="0"/>
        <v>0</v>
      </c>
      <c r="L48" s="24"/>
      <c r="M48" s="34">
        <f t="shared" si="1"/>
        <v>0</v>
      </c>
      <c r="N48" s="25"/>
    </row>
    <row r="49" spans="1:14">
      <c r="A49" s="20" t="s">
        <v>23</v>
      </c>
      <c r="B49" s="21" t="s">
        <v>10</v>
      </c>
      <c r="C49" s="21" t="s">
        <v>21</v>
      </c>
      <c r="D49" s="21" t="s">
        <v>19</v>
      </c>
      <c r="E49" s="22">
        <v>85</v>
      </c>
      <c r="F49" s="28">
        <v>0</v>
      </c>
      <c r="G49" s="22" t="s">
        <v>16</v>
      </c>
      <c r="H49" s="23"/>
      <c r="I49" s="22"/>
      <c r="J49" s="22"/>
      <c r="K49" s="33">
        <f t="shared" si="0"/>
        <v>0</v>
      </c>
      <c r="L49" s="24"/>
      <c r="M49" s="34">
        <f t="shared" si="1"/>
        <v>0</v>
      </c>
      <c r="N49" s="25"/>
    </row>
    <row r="50" spans="1:14">
      <c r="A50" s="20" t="s">
        <v>23</v>
      </c>
      <c r="B50" s="21" t="s">
        <v>10</v>
      </c>
      <c r="C50" s="21" t="s">
        <v>21</v>
      </c>
      <c r="D50" s="21" t="s">
        <v>19</v>
      </c>
      <c r="E50" s="22">
        <v>90</v>
      </c>
      <c r="F50" s="28">
        <v>0</v>
      </c>
      <c r="G50" s="22" t="s">
        <v>16</v>
      </c>
      <c r="H50" s="23"/>
      <c r="I50" s="22"/>
      <c r="J50" s="22"/>
      <c r="K50" s="33">
        <f t="shared" si="0"/>
        <v>0</v>
      </c>
      <c r="L50" s="24"/>
      <c r="M50" s="34">
        <f t="shared" si="1"/>
        <v>0</v>
      </c>
      <c r="N50" s="25"/>
    </row>
    <row r="51" spans="1:14">
      <c r="A51" s="20" t="s">
        <v>23</v>
      </c>
      <c r="B51" s="21" t="s">
        <v>10</v>
      </c>
      <c r="C51" s="21" t="s">
        <v>21</v>
      </c>
      <c r="D51" s="21" t="s">
        <v>19</v>
      </c>
      <c r="E51" s="22">
        <v>95</v>
      </c>
      <c r="F51" s="28">
        <v>0</v>
      </c>
      <c r="G51" s="22" t="s">
        <v>16</v>
      </c>
      <c r="H51" s="23"/>
      <c r="I51" s="22"/>
      <c r="J51" s="22"/>
      <c r="K51" s="33">
        <f t="shared" si="0"/>
        <v>0</v>
      </c>
      <c r="L51" s="24"/>
      <c r="M51" s="34">
        <f t="shared" si="1"/>
        <v>0</v>
      </c>
      <c r="N51" s="25"/>
    </row>
    <row r="52" spans="1:14">
      <c r="A52" s="20" t="s">
        <v>23</v>
      </c>
      <c r="B52" s="21" t="s">
        <v>10</v>
      </c>
      <c r="C52" s="21" t="s">
        <v>21</v>
      </c>
      <c r="D52" s="21" t="s">
        <v>19</v>
      </c>
      <c r="E52" s="22">
        <v>100</v>
      </c>
      <c r="F52" s="28">
        <v>0</v>
      </c>
      <c r="G52" s="22" t="s">
        <v>16</v>
      </c>
      <c r="H52" s="23"/>
      <c r="I52" s="22"/>
      <c r="J52" s="22"/>
      <c r="K52" s="33">
        <f t="shared" si="0"/>
        <v>0</v>
      </c>
      <c r="L52" s="24"/>
      <c r="M52" s="34">
        <f t="shared" si="1"/>
        <v>0</v>
      </c>
      <c r="N52" s="25"/>
    </row>
    <row r="53" spans="1:14">
      <c r="A53" s="20" t="s">
        <v>23</v>
      </c>
      <c r="B53" s="21" t="s">
        <v>10</v>
      </c>
      <c r="C53" s="21" t="s">
        <v>21</v>
      </c>
      <c r="D53" s="21" t="s">
        <v>19</v>
      </c>
      <c r="E53" s="22">
        <v>105</v>
      </c>
      <c r="F53" s="28">
        <v>0</v>
      </c>
      <c r="G53" s="22" t="s">
        <v>16</v>
      </c>
      <c r="H53" s="23"/>
      <c r="I53" s="22"/>
      <c r="J53" s="22"/>
      <c r="K53" s="33">
        <f t="shared" si="0"/>
        <v>0</v>
      </c>
      <c r="L53" s="24"/>
      <c r="M53" s="34">
        <f t="shared" si="1"/>
        <v>0</v>
      </c>
      <c r="N53" s="25"/>
    </row>
    <row r="54" spans="1:14">
      <c r="A54" s="20" t="s">
        <v>23</v>
      </c>
      <c r="B54" s="21" t="s">
        <v>10</v>
      </c>
      <c r="C54" s="21" t="s">
        <v>21</v>
      </c>
      <c r="D54" s="21" t="s">
        <v>20</v>
      </c>
      <c r="E54" s="22">
        <v>75</v>
      </c>
      <c r="F54" s="28">
        <v>250</v>
      </c>
      <c r="G54" s="22" t="s">
        <v>16</v>
      </c>
      <c r="H54" s="23"/>
      <c r="I54" s="22"/>
      <c r="J54" s="22"/>
      <c r="K54" s="33">
        <f t="shared" si="0"/>
        <v>250</v>
      </c>
      <c r="L54" s="24"/>
      <c r="M54" s="34" t="str">
        <f t="shared" si="1"/>
        <v/>
      </c>
      <c r="N54" s="25"/>
    </row>
    <row r="55" spans="1:14">
      <c r="A55" s="20" t="s">
        <v>23</v>
      </c>
      <c r="B55" s="21" t="s">
        <v>10</v>
      </c>
      <c r="C55" s="21" t="s">
        <v>21</v>
      </c>
      <c r="D55" s="21" t="s">
        <v>20</v>
      </c>
      <c r="E55" s="22">
        <v>80</v>
      </c>
      <c r="F55" s="28">
        <v>0</v>
      </c>
      <c r="G55" s="22" t="s">
        <v>16</v>
      </c>
      <c r="H55" s="23"/>
      <c r="I55" s="22"/>
      <c r="J55" s="22"/>
      <c r="K55" s="33">
        <f t="shared" si="0"/>
        <v>0</v>
      </c>
      <c r="L55" s="24"/>
      <c r="M55" s="34">
        <f t="shared" si="1"/>
        <v>0</v>
      </c>
      <c r="N55" s="25"/>
    </row>
    <row r="56" spans="1:14">
      <c r="A56" s="20" t="s">
        <v>23</v>
      </c>
      <c r="B56" s="21" t="s">
        <v>10</v>
      </c>
      <c r="C56" s="21" t="s">
        <v>21</v>
      </c>
      <c r="D56" s="21" t="s">
        <v>20</v>
      </c>
      <c r="E56" s="22">
        <v>85</v>
      </c>
      <c r="F56" s="28">
        <v>0</v>
      </c>
      <c r="G56" s="22" t="s">
        <v>16</v>
      </c>
      <c r="H56" s="23"/>
      <c r="I56" s="22"/>
      <c r="J56" s="22"/>
      <c r="K56" s="33">
        <f t="shared" si="0"/>
        <v>0</v>
      </c>
      <c r="L56" s="24"/>
      <c r="M56" s="34">
        <f t="shared" si="1"/>
        <v>0</v>
      </c>
      <c r="N56" s="25"/>
    </row>
    <row r="57" spans="1:14">
      <c r="A57" s="20" t="s">
        <v>23</v>
      </c>
      <c r="B57" s="21" t="s">
        <v>10</v>
      </c>
      <c r="C57" s="21" t="s">
        <v>21</v>
      </c>
      <c r="D57" s="21" t="s">
        <v>20</v>
      </c>
      <c r="E57" s="22">
        <v>90</v>
      </c>
      <c r="F57" s="28">
        <v>0</v>
      </c>
      <c r="G57" s="22" t="s">
        <v>16</v>
      </c>
      <c r="H57" s="23"/>
      <c r="I57" s="22"/>
      <c r="J57" s="22"/>
      <c r="K57" s="33">
        <f t="shared" si="0"/>
        <v>0</v>
      </c>
      <c r="L57" s="24"/>
      <c r="M57" s="34">
        <f t="shared" si="1"/>
        <v>0</v>
      </c>
      <c r="N57" s="25"/>
    </row>
    <row r="58" spans="1:14">
      <c r="A58" s="20" t="s">
        <v>23</v>
      </c>
      <c r="B58" s="21" t="s">
        <v>10</v>
      </c>
      <c r="C58" s="21" t="s">
        <v>21</v>
      </c>
      <c r="D58" s="21" t="s">
        <v>20</v>
      </c>
      <c r="E58" s="22">
        <v>95</v>
      </c>
      <c r="F58" s="28">
        <v>0</v>
      </c>
      <c r="G58" s="22" t="s">
        <v>16</v>
      </c>
      <c r="H58" s="23"/>
      <c r="I58" s="22"/>
      <c r="J58" s="22"/>
      <c r="K58" s="33">
        <f t="shared" si="0"/>
        <v>0</v>
      </c>
      <c r="L58" s="24"/>
      <c r="M58" s="34">
        <f t="shared" si="1"/>
        <v>0</v>
      </c>
      <c r="N58" s="25"/>
    </row>
    <row r="59" spans="1:14">
      <c r="A59" s="20" t="s">
        <v>23</v>
      </c>
      <c r="B59" s="21" t="s">
        <v>10</v>
      </c>
      <c r="C59" s="21" t="s">
        <v>21</v>
      </c>
      <c r="D59" s="21" t="s">
        <v>20</v>
      </c>
      <c r="E59" s="22">
        <v>100</v>
      </c>
      <c r="F59" s="28">
        <v>0</v>
      </c>
      <c r="G59" s="22" t="s">
        <v>16</v>
      </c>
      <c r="H59" s="23"/>
      <c r="I59" s="22"/>
      <c r="J59" s="22"/>
      <c r="K59" s="33">
        <f t="shared" si="0"/>
        <v>0</v>
      </c>
      <c r="L59" s="24"/>
      <c r="M59" s="34">
        <f t="shared" si="1"/>
        <v>0</v>
      </c>
      <c r="N59" s="25"/>
    </row>
    <row r="60" spans="1:14">
      <c r="A60" s="20" t="s">
        <v>23</v>
      </c>
      <c r="B60" s="21" t="s">
        <v>10</v>
      </c>
      <c r="C60" s="21" t="s">
        <v>21</v>
      </c>
      <c r="D60" s="21" t="s">
        <v>20</v>
      </c>
      <c r="E60" s="22">
        <v>105</v>
      </c>
      <c r="F60" s="28">
        <v>0</v>
      </c>
      <c r="G60" s="22" t="s">
        <v>16</v>
      </c>
      <c r="H60" s="23"/>
      <c r="I60" s="22"/>
      <c r="J60" s="22"/>
      <c r="K60" s="33">
        <f t="shared" si="0"/>
        <v>0</v>
      </c>
      <c r="L60" s="24"/>
      <c r="M60" s="34">
        <f t="shared" si="1"/>
        <v>0</v>
      </c>
      <c r="N60" s="25"/>
    </row>
    <row r="61" spans="1:14">
      <c r="A61" s="20" t="s">
        <v>24</v>
      </c>
      <c r="B61" s="21" t="s">
        <v>10</v>
      </c>
      <c r="C61" s="21" t="s">
        <v>21</v>
      </c>
      <c r="D61" s="21" t="s">
        <v>19</v>
      </c>
      <c r="E61" s="22">
        <v>80</v>
      </c>
      <c r="F61" s="28">
        <v>270</v>
      </c>
      <c r="G61" s="22" t="s">
        <v>16</v>
      </c>
      <c r="H61" s="23"/>
      <c r="I61" s="22"/>
      <c r="J61" s="22"/>
      <c r="K61" s="33">
        <f t="shared" si="0"/>
        <v>270</v>
      </c>
      <c r="L61" s="24"/>
      <c r="M61" s="34" t="str">
        <f t="shared" si="1"/>
        <v/>
      </c>
      <c r="N61" s="25"/>
    </row>
    <row r="62" spans="1:14">
      <c r="A62" s="20" t="s">
        <v>25</v>
      </c>
      <c r="B62" s="21" t="s">
        <v>10</v>
      </c>
      <c r="C62" s="21" t="s">
        <v>21</v>
      </c>
      <c r="D62" s="21" t="s">
        <v>19</v>
      </c>
      <c r="E62" s="22" t="s">
        <v>26</v>
      </c>
      <c r="F62" s="28">
        <v>35</v>
      </c>
      <c r="G62" s="22" t="s">
        <v>16</v>
      </c>
      <c r="H62" s="23"/>
      <c r="I62" s="22"/>
      <c r="J62" s="22"/>
      <c r="K62" s="33">
        <f t="shared" si="0"/>
        <v>35</v>
      </c>
      <c r="L62" s="24"/>
      <c r="M62" s="34" t="str">
        <f t="shared" si="1"/>
        <v/>
      </c>
      <c r="N62" s="25"/>
    </row>
    <row r="63" spans="1:14">
      <c r="A63" s="20" t="s">
        <v>25</v>
      </c>
      <c r="B63" s="21" t="s">
        <v>10</v>
      </c>
      <c r="C63" s="21" t="s">
        <v>21</v>
      </c>
      <c r="D63" s="21" t="s">
        <v>19</v>
      </c>
      <c r="E63" s="22" t="s">
        <v>28</v>
      </c>
      <c r="F63" s="28">
        <v>5</v>
      </c>
      <c r="G63" s="22" t="s">
        <v>16</v>
      </c>
      <c r="H63" s="23"/>
      <c r="I63" s="22"/>
      <c r="J63" s="22"/>
      <c r="K63" s="33">
        <f t="shared" si="0"/>
        <v>5</v>
      </c>
      <c r="L63" s="24"/>
      <c r="M63" s="34" t="str">
        <f t="shared" si="1"/>
        <v/>
      </c>
      <c r="N63" s="25"/>
    </row>
    <row r="64" spans="1:14">
      <c r="A64" s="20" t="s">
        <v>25</v>
      </c>
      <c r="B64" s="21" t="s">
        <v>10</v>
      </c>
      <c r="C64" s="21" t="s">
        <v>21</v>
      </c>
      <c r="D64" s="21" t="s">
        <v>19</v>
      </c>
      <c r="E64" s="22" t="s">
        <v>27</v>
      </c>
      <c r="F64" s="28">
        <v>0</v>
      </c>
      <c r="G64" s="22" t="s">
        <v>16</v>
      </c>
      <c r="H64" s="23"/>
      <c r="I64" s="22"/>
      <c r="J64" s="22"/>
      <c r="K64" s="33">
        <f t="shared" si="0"/>
        <v>0</v>
      </c>
      <c r="L64" s="24"/>
      <c r="M64" s="34">
        <f t="shared" si="1"/>
        <v>0</v>
      </c>
      <c r="N64" s="25"/>
    </row>
    <row r="65" spans="1:14">
      <c r="A65" s="20" t="s">
        <v>25</v>
      </c>
      <c r="B65" s="21" t="s">
        <v>10</v>
      </c>
      <c r="C65" s="21" t="s">
        <v>21</v>
      </c>
      <c r="D65" s="21" t="s">
        <v>19</v>
      </c>
      <c r="E65" s="22" t="s">
        <v>29</v>
      </c>
      <c r="F65" s="28">
        <v>8</v>
      </c>
      <c r="G65" s="22" t="s">
        <v>16</v>
      </c>
      <c r="H65" s="23"/>
      <c r="I65" s="22"/>
      <c r="J65" s="22"/>
      <c r="K65" s="33">
        <f t="shared" si="0"/>
        <v>8</v>
      </c>
      <c r="L65" s="24"/>
      <c r="M65" s="34" t="str">
        <f t="shared" si="1"/>
        <v/>
      </c>
      <c r="N65" s="25"/>
    </row>
    <row r="66" spans="1:14">
      <c r="A66" s="20" t="s">
        <v>25</v>
      </c>
      <c r="B66" s="21" t="s">
        <v>10</v>
      </c>
      <c r="C66" s="21" t="s">
        <v>21</v>
      </c>
      <c r="D66" s="21" t="s">
        <v>19</v>
      </c>
      <c r="E66" s="22" t="s">
        <v>30</v>
      </c>
      <c r="F66" s="28">
        <v>30</v>
      </c>
      <c r="G66" s="22" t="s">
        <v>16</v>
      </c>
      <c r="H66" s="23"/>
      <c r="I66" s="22"/>
      <c r="J66" s="22"/>
      <c r="K66" s="33">
        <f t="shared" si="0"/>
        <v>30</v>
      </c>
      <c r="L66" s="24"/>
      <c r="M66" s="34" t="str">
        <f t="shared" si="1"/>
        <v/>
      </c>
      <c r="N66" s="25"/>
    </row>
    <row r="67" spans="1:14">
      <c r="A67" s="20" t="s">
        <v>31</v>
      </c>
      <c r="B67" s="21" t="s">
        <v>10</v>
      </c>
      <c r="C67" s="21" t="s">
        <v>21</v>
      </c>
      <c r="D67" s="21" t="s">
        <v>19</v>
      </c>
      <c r="E67" s="22">
        <v>44</v>
      </c>
      <c r="F67" s="28">
        <v>75</v>
      </c>
      <c r="G67" s="22" t="s">
        <v>16</v>
      </c>
      <c r="H67" s="23"/>
      <c r="I67" s="22"/>
      <c r="J67" s="22"/>
      <c r="K67" s="33">
        <f t="shared" ref="K67:K130" si="2">IF(A67="","",(F67+I67)-J67)</f>
        <v>75</v>
      </c>
      <c r="L67" s="24"/>
      <c r="M67" s="34" t="str">
        <f t="shared" si="1"/>
        <v/>
      </c>
      <c r="N67" s="25"/>
    </row>
    <row r="68" spans="1:14">
      <c r="A68" s="20" t="s">
        <v>31</v>
      </c>
      <c r="B68" s="21" t="s">
        <v>10</v>
      </c>
      <c r="C68" s="21" t="s">
        <v>21</v>
      </c>
      <c r="D68" s="21" t="s">
        <v>19</v>
      </c>
      <c r="E68" s="22">
        <v>48</v>
      </c>
      <c r="F68" s="28">
        <v>60</v>
      </c>
      <c r="G68" s="22" t="s">
        <v>16</v>
      </c>
      <c r="H68" s="23"/>
      <c r="I68" s="22"/>
      <c r="J68" s="22"/>
      <c r="K68" s="33">
        <f t="shared" si="2"/>
        <v>60</v>
      </c>
      <c r="L68" s="24"/>
      <c r="M68" s="34" t="str">
        <f t="shared" ref="M68:M131" si="3">IF(K68&gt;0,(""),0)</f>
        <v/>
      </c>
      <c r="N68" s="25"/>
    </row>
    <row r="69" spans="1:14">
      <c r="A69" s="20" t="s">
        <v>31</v>
      </c>
      <c r="B69" s="21" t="s">
        <v>10</v>
      </c>
      <c r="C69" s="21" t="s">
        <v>21</v>
      </c>
      <c r="D69" s="21" t="s">
        <v>19</v>
      </c>
      <c r="E69" s="22">
        <v>50</v>
      </c>
      <c r="F69" s="28">
        <v>70</v>
      </c>
      <c r="G69" s="22" t="s">
        <v>16</v>
      </c>
      <c r="H69" s="23"/>
      <c r="I69" s="22"/>
      <c r="J69" s="22"/>
      <c r="K69" s="33">
        <f t="shared" si="2"/>
        <v>70</v>
      </c>
      <c r="L69" s="24"/>
      <c r="M69" s="34" t="str">
        <f t="shared" si="3"/>
        <v/>
      </c>
      <c r="N69" s="25"/>
    </row>
    <row r="70" spans="1:14">
      <c r="A70" s="20">
        <v>75500</v>
      </c>
      <c r="B70" s="21" t="s">
        <v>10</v>
      </c>
      <c r="C70" s="21" t="s">
        <v>32</v>
      </c>
      <c r="D70" s="21"/>
      <c r="E70" s="22">
        <v>2</v>
      </c>
      <c r="F70" s="28">
        <v>40</v>
      </c>
      <c r="G70" s="22" t="s">
        <v>16</v>
      </c>
      <c r="H70" s="23"/>
      <c r="I70" s="22"/>
      <c r="J70" s="22"/>
      <c r="K70" s="33">
        <f t="shared" si="2"/>
        <v>40</v>
      </c>
      <c r="L70" s="24"/>
      <c r="M70" s="34" t="str">
        <f t="shared" si="3"/>
        <v/>
      </c>
      <c r="N70" s="25"/>
    </row>
    <row r="71" spans="1:14">
      <c r="A71" s="20">
        <v>75500</v>
      </c>
      <c r="B71" s="21" t="s">
        <v>10</v>
      </c>
      <c r="C71" s="21" t="s">
        <v>32</v>
      </c>
      <c r="D71" s="21"/>
      <c r="E71" s="22">
        <v>3</v>
      </c>
      <c r="F71" s="28">
        <v>5</v>
      </c>
      <c r="G71" s="22" t="s">
        <v>16</v>
      </c>
      <c r="H71" s="23"/>
      <c r="I71" s="22"/>
      <c r="J71" s="22"/>
      <c r="K71" s="33">
        <f t="shared" si="2"/>
        <v>5</v>
      </c>
      <c r="L71" s="24"/>
      <c r="M71" s="34" t="str">
        <f t="shared" si="3"/>
        <v/>
      </c>
      <c r="N71" s="25"/>
    </row>
    <row r="72" spans="1:14">
      <c r="A72" s="20">
        <v>75500</v>
      </c>
      <c r="B72" s="21" t="s">
        <v>10</v>
      </c>
      <c r="C72" s="21" t="s">
        <v>32</v>
      </c>
      <c r="D72" s="21"/>
      <c r="E72" s="22">
        <v>4</v>
      </c>
      <c r="F72" s="28">
        <v>4</v>
      </c>
      <c r="G72" s="22" t="s">
        <v>16</v>
      </c>
      <c r="H72" s="23"/>
      <c r="I72" s="22"/>
      <c r="J72" s="22"/>
      <c r="K72" s="33">
        <f t="shared" si="2"/>
        <v>4</v>
      </c>
      <c r="L72" s="24"/>
      <c r="M72" s="34" t="str">
        <f t="shared" si="3"/>
        <v/>
      </c>
      <c r="N72" s="25"/>
    </row>
    <row r="73" spans="1:14">
      <c r="A73" s="20">
        <v>75500</v>
      </c>
      <c r="B73" s="21" t="s">
        <v>10</v>
      </c>
      <c r="C73" s="21" t="s">
        <v>32</v>
      </c>
      <c r="D73" s="21"/>
      <c r="E73" s="22">
        <v>5</v>
      </c>
      <c r="F73" s="28">
        <v>0</v>
      </c>
      <c r="G73" s="22" t="s">
        <v>16</v>
      </c>
      <c r="H73" s="23"/>
      <c r="I73" s="22"/>
      <c r="J73" s="22"/>
      <c r="K73" s="33">
        <f t="shared" si="2"/>
        <v>0</v>
      </c>
      <c r="L73" s="24"/>
      <c r="M73" s="34">
        <f t="shared" si="3"/>
        <v>0</v>
      </c>
      <c r="N73" s="25"/>
    </row>
    <row r="74" spans="1:14">
      <c r="A74" s="20">
        <v>75500</v>
      </c>
      <c r="B74" s="21" t="s">
        <v>10</v>
      </c>
      <c r="C74" s="21" t="s">
        <v>32</v>
      </c>
      <c r="D74" s="21"/>
      <c r="E74" s="22">
        <v>7</v>
      </c>
      <c r="F74" s="28">
        <v>3</v>
      </c>
      <c r="G74" s="22" t="s">
        <v>16</v>
      </c>
      <c r="H74" s="23"/>
      <c r="I74" s="22"/>
      <c r="J74" s="22"/>
      <c r="K74" s="33">
        <f t="shared" si="2"/>
        <v>3</v>
      </c>
      <c r="L74" s="24"/>
      <c r="M74" s="34" t="str">
        <f t="shared" si="3"/>
        <v/>
      </c>
      <c r="N74" s="25"/>
    </row>
    <row r="75" spans="1:14">
      <c r="A75" s="20">
        <v>72390</v>
      </c>
      <c r="B75" s="21" t="s">
        <v>10</v>
      </c>
      <c r="C75" s="21" t="s">
        <v>32</v>
      </c>
      <c r="D75" s="21"/>
      <c r="E75" s="22">
        <v>100</v>
      </c>
      <c r="F75" s="28">
        <v>20</v>
      </c>
      <c r="G75" s="22" t="s">
        <v>16</v>
      </c>
      <c r="H75" s="23"/>
      <c r="I75" s="22"/>
      <c r="J75" s="22"/>
      <c r="K75" s="33">
        <f t="shared" si="2"/>
        <v>20</v>
      </c>
      <c r="L75" s="24"/>
      <c r="M75" s="34" t="str">
        <f t="shared" si="3"/>
        <v/>
      </c>
      <c r="N75" s="25"/>
    </row>
    <row r="76" spans="1:14">
      <c r="A76" s="20">
        <v>72390</v>
      </c>
      <c r="B76" s="21" t="s">
        <v>10</v>
      </c>
      <c r="C76" s="21" t="s">
        <v>32</v>
      </c>
      <c r="D76" s="21"/>
      <c r="E76" s="22">
        <v>105</v>
      </c>
      <c r="F76" s="28">
        <v>23</v>
      </c>
      <c r="G76" s="22" t="s">
        <v>16</v>
      </c>
      <c r="H76" s="23"/>
      <c r="I76" s="22"/>
      <c r="J76" s="22"/>
      <c r="K76" s="33">
        <f t="shared" si="2"/>
        <v>23</v>
      </c>
      <c r="L76" s="24"/>
      <c r="M76" s="34" t="str">
        <f t="shared" si="3"/>
        <v/>
      </c>
      <c r="N76" s="25"/>
    </row>
    <row r="77" spans="1:14">
      <c r="A77" s="20">
        <v>72390</v>
      </c>
      <c r="B77" s="21" t="s">
        <v>10</v>
      </c>
      <c r="C77" s="21" t="s">
        <v>32</v>
      </c>
      <c r="D77" s="21"/>
      <c r="E77" s="22">
        <v>110</v>
      </c>
      <c r="F77" s="28">
        <v>22</v>
      </c>
      <c r="G77" s="22" t="s">
        <v>16</v>
      </c>
      <c r="H77" s="23"/>
      <c r="I77" s="22"/>
      <c r="J77" s="22"/>
      <c r="K77" s="33">
        <f t="shared" si="2"/>
        <v>22</v>
      </c>
      <c r="L77" s="24"/>
      <c r="M77" s="34" t="str">
        <f t="shared" si="3"/>
        <v/>
      </c>
      <c r="N77" s="25"/>
    </row>
    <row r="78" spans="1:14">
      <c r="A78" s="20">
        <v>72390</v>
      </c>
      <c r="B78" s="21" t="s">
        <v>10</v>
      </c>
      <c r="C78" s="21" t="s">
        <v>32</v>
      </c>
      <c r="D78" s="21"/>
      <c r="E78" s="22">
        <v>115</v>
      </c>
      <c r="F78" s="28">
        <v>27</v>
      </c>
      <c r="G78" s="22" t="s">
        <v>16</v>
      </c>
      <c r="H78" s="23"/>
      <c r="I78" s="22"/>
      <c r="J78" s="22"/>
      <c r="K78" s="33">
        <f t="shared" si="2"/>
        <v>27</v>
      </c>
      <c r="L78" s="24"/>
      <c r="M78" s="34" t="str">
        <f t="shared" si="3"/>
        <v/>
      </c>
      <c r="N78" s="25"/>
    </row>
    <row r="79" spans="1:14">
      <c r="A79" s="20">
        <v>72390</v>
      </c>
      <c r="B79" s="21" t="s">
        <v>10</v>
      </c>
      <c r="C79" s="21" t="s">
        <v>32</v>
      </c>
      <c r="D79" s="21"/>
      <c r="E79" s="22">
        <v>120</v>
      </c>
      <c r="F79" s="28">
        <v>41</v>
      </c>
      <c r="G79" s="22" t="s">
        <v>16</v>
      </c>
      <c r="H79" s="23"/>
      <c r="I79" s="22"/>
      <c r="J79" s="22"/>
      <c r="K79" s="33">
        <f t="shared" si="2"/>
        <v>41</v>
      </c>
      <c r="L79" s="24"/>
      <c r="M79" s="34" t="str">
        <f t="shared" si="3"/>
        <v/>
      </c>
      <c r="N79" s="25"/>
    </row>
    <row r="80" spans="1:14">
      <c r="A80" s="20">
        <v>75694</v>
      </c>
      <c r="B80" s="21" t="s">
        <v>10</v>
      </c>
      <c r="C80" s="21" t="s">
        <v>32</v>
      </c>
      <c r="D80" s="21"/>
      <c r="E80" s="22">
        <v>100</v>
      </c>
      <c r="F80" s="28">
        <v>90</v>
      </c>
      <c r="G80" s="22" t="s">
        <v>16</v>
      </c>
      <c r="H80" s="23"/>
      <c r="I80" s="22"/>
      <c r="J80" s="22"/>
      <c r="K80" s="33">
        <f t="shared" si="2"/>
        <v>90</v>
      </c>
      <c r="L80" s="24"/>
      <c r="M80" s="34" t="str">
        <f t="shared" si="3"/>
        <v/>
      </c>
      <c r="N80" s="25"/>
    </row>
    <row r="81" spans="1:14">
      <c r="A81" s="20">
        <v>75694</v>
      </c>
      <c r="B81" s="21" t="s">
        <v>10</v>
      </c>
      <c r="C81" s="21" t="s">
        <v>32</v>
      </c>
      <c r="D81" s="21"/>
      <c r="E81" s="22">
        <v>105</v>
      </c>
      <c r="F81" s="28">
        <v>12</v>
      </c>
      <c r="G81" s="22" t="s">
        <v>16</v>
      </c>
      <c r="H81" s="23"/>
      <c r="I81" s="22"/>
      <c r="J81" s="22"/>
      <c r="K81" s="33">
        <f t="shared" si="2"/>
        <v>12</v>
      </c>
      <c r="L81" s="24"/>
      <c r="M81" s="34" t="str">
        <f t="shared" si="3"/>
        <v/>
      </c>
      <c r="N81" s="25"/>
    </row>
    <row r="82" spans="1:14">
      <c r="A82" s="20">
        <v>75694</v>
      </c>
      <c r="B82" s="21" t="s">
        <v>10</v>
      </c>
      <c r="C82" s="21" t="s">
        <v>32</v>
      </c>
      <c r="D82" s="21"/>
      <c r="E82" s="22">
        <v>110</v>
      </c>
      <c r="F82" s="28">
        <v>17</v>
      </c>
      <c r="G82" s="22" t="s">
        <v>16</v>
      </c>
      <c r="H82" s="23"/>
      <c r="I82" s="22"/>
      <c r="J82" s="22"/>
      <c r="K82" s="33">
        <f t="shared" si="2"/>
        <v>17</v>
      </c>
      <c r="L82" s="24"/>
      <c r="M82" s="34" t="str">
        <f t="shared" si="3"/>
        <v/>
      </c>
      <c r="N82" s="25"/>
    </row>
    <row r="83" spans="1:14">
      <c r="A83" s="20">
        <v>75694</v>
      </c>
      <c r="B83" s="21" t="s">
        <v>10</v>
      </c>
      <c r="C83" s="21" t="s">
        <v>32</v>
      </c>
      <c r="D83" s="21"/>
      <c r="E83" s="22">
        <v>115</v>
      </c>
      <c r="F83" s="28">
        <v>15</v>
      </c>
      <c r="G83" s="22" t="s">
        <v>16</v>
      </c>
      <c r="H83" s="23"/>
      <c r="I83" s="22"/>
      <c r="J83" s="22"/>
      <c r="K83" s="33">
        <f t="shared" si="2"/>
        <v>15</v>
      </c>
      <c r="L83" s="24"/>
      <c r="M83" s="34" t="str">
        <f t="shared" si="3"/>
        <v/>
      </c>
      <c r="N83" s="25"/>
    </row>
    <row r="84" spans="1:14">
      <c r="A84" s="20">
        <v>75694</v>
      </c>
      <c r="B84" s="21" t="s">
        <v>10</v>
      </c>
      <c r="C84" s="21" t="s">
        <v>32</v>
      </c>
      <c r="D84" s="21"/>
      <c r="E84" s="22">
        <v>120</v>
      </c>
      <c r="F84" s="28">
        <v>8</v>
      </c>
      <c r="G84" s="22" t="s">
        <v>16</v>
      </c>
      <c r="H84" s="23"/>
      <c r="I84" s="22"/>
      <c r="J84" s="22"/>
      <c r="K84" s="33">
        <f t="shared" si="2"/>
        <v>8</v>
      </c>
      <c r="L84" s="24"/>
      <c r="M84" s="34" t="str">
        <f t="shared" si="3"/>
        <v/>
      </c>
      <c r="N84" s="25"/>
    </row>
    <row r="85" spans="1:14">
      <c r="A85" s="20">
        <v>2103</v>
      </c>
      <c r="B85" s="21" t="s">
        <v>10</v>
      </c>
      <c r="C85" s="21" t="s">
        <v>32</v>
      </c>
      <c r="D85" s="21"/>
      <c r="E85" s="22">
        <v>85</v>
      </c>
      <c r="F85" s="28">
        <v>48</v>
      </c>
      <c r="G85" s="22" t="s">
        <v>16</v>
      </c>
      <c r="H85" s="23"/>
      <c r="I85" s="22"/>
      <c r="J85" s="22"/>
      <c r="K85" s="33">
        <f t="shared" si="2"/>
        <v>48</v>
      </c>
      <c r="L85" s="24"/>
      <c r="M85" s="34" t="str">
        <f t="shared" si="3"/>
        <v/>
      </c>
      <c r="N85" s="25"/>
    </row>
    <row r="86" spans="1:14">
      <c r="A86" s="20">
        <v>2103</v>
      </c>
      <c r="B86" s="21" t="s">
        <v>10</v>
      </c>
      <c r="C86" s="21" t="s">
        <v>32</v>
      </c>
      <c r="D86" s="21"/>
      <c r="E86" s="22">
        <v>90</v>
      </c>
      <c r="F86" s="28">
        <v>25</v>
      </c>
      <c r="G86" s="22" t="s">
        <v>16</v>
      </c>
      <c r="H86" s="23"/>
      <c r="I86" s="22"/>
      <c r="J86" s="22"/>
      <c r="K86" s="33">
        <f t="shared" si="2"/>
        <v>25</v>
      </c>
      <c r="L86" s="24"/>
      <c r="M86" s="34" t="str">
        <f t="shared" si="3"/>
        <v/>
      </c>
      <c r="N86" s="25"/>
    </row>
    <row r="87" spans="1:14">
      <c r="A87" s="20">
        <v>2103</v>
      </c>
      <c r="B87" s="21" t="s">
        <v>10</v>
      </c>
      <c r="C87" s="21" t="s">
        <v>32</v>
      </c>
      <c r="D87" s="21"/>
      <c r="E87" s="22">
        <v>95</v>
      </c>
      <c r="F87" s="28">
        <v>21</v>
      </c>
      <c r="G87" s="22" t="s">
        <v>16</v>
      </c>
      <c r="H87" s="23"/>
      <c r="I87" s="22"/>
      <c r="J87" s="22"/>
      <c r="K87" s="33">
        <f t="shared" si="2"/>
        <v>21</v>
      </c>
      <c r="L87" s="24"/>
      <c r="M87" s="34" t="str">
        <f t="shared" si="3"/>
        <v/>
      </c>
      <c r="N87" s="25"/>
    </row>
    <row r="88" spans="1:14">
      <c r="A88" s="20">
        <v>2103</v>
      </c>
      <c r="B88" s="21" t="s">
        <v>10</v>
      </c>
      <c r="C88" s="21" t="s">
        <v>32</v>
      </c>
      <c r="D88" s="21"/>
      <c r="E88" s="22">
        <v>100</v>
      </c>
      <c r="F88" s="28">
        <v>28</v>
      </c>
      <c r="G88" s="22" t="s">
        <v>16</v>
      </c>
      <c r="H88" s="23"/>
      <c r="I88" s="22"/>
      <c r="J88" s="22"/>
      <c r="K88" s="33">
        <f t="shared" si="2"/>
        <v>28</v>
      </c>
      <c r="L88" s="24"/>
      <c r="M88" s="34" t="str">
        <f t="shared" si="3"/>
        <v/>
      </c>
      <c r="N88" s="25"/>
    </row>
    <row r="89" spans="1:14">
      <c r="A89" s="20">
        <v>2103</v>
      </c>
      <c r="B89" s="21" t="s">
        <v>10</v>
      </c>
      <c r="C89" s="21" t="s">
        <v>32</v>
      </c>
      <c r="D89" s="21"/>
      <c r="E89" s="22">
        <v>105</v>
      </c>
      <c r="F89" s="28">
        <v>38</v>
      </c>
      <c r="G89" s="22" t="s">
        <v>16</v>
      </c>
      <c r="H89" s="23"/>
      <c r="I89" s="22"/>
      <c r="J89" s="22"/>
      <c r="K89" s="33">
        <f t="shared" si="2"/>
        <v>38</v>
      </c>
      <c r="L89" s="24"/>
      <c r="M89" s="34" t="str">
        <f t="shared" si="3"/>
        <v/>
      </c>
      <c r="N89" s="25"/>
    </row>
    <row r="90" spans="1:14">
      <c r="A90" s="29" t="s">
        <v>33</v>
      </c>
      <c r="B90" s="21" t="s">
        <v>10</v>
      </c>
      <c r="C90" s="21" t="s">
        <v>32</v>
      </c>
      <c r="D90" s="21"/>
      <c r="E90" s="22">
        <v>5</v>
      </c>
      <c r="F90" s="28">
        <v>80</v>
      </c>
      <c r="G90" s="22" t="s">
        <v>16</v>
      </c>
      <c r="H90" s="23"/>
      <c r="I90" s="22"/>
      <c r="J90" s="22"/>
      <c r="K90" s="33">
        <f t="shared" si="2"/>
        <v>80</v>
      </c>
      <c r="L90" s="24"/>
      <c r="M90" s="34" t="str">
        <f t="shared" si="3"/>
        <v/>
      </c>
      <c r="N90" s="25"/>
    </row>
    <row r="91" spans="1:14">
      <c r="A91" s="29" t="s">
        <v>33</v>
      </c>
      <c r="B91" s="21" t="s">
        <v>10</v>
      </c>
      <c r="C91" s="21" t="s">
        <v>32</v>
      </c>
      <c r="D91" s="21"/>
      <c r="E91" s="22">
        <v>6</v>
      </c>
      <c r="F91" s="28">
        <v>30</v>
      </c>
      <c r="G91" s="22" t="s">
        <v>16</v>
      </c>
      <c r="H91" s="23"/>
      <c r="I91" s="22"/>
      <c r="J91" s="22"/>
      <c r="K91" s="33">
        <f t="shared" si="2"/>
        <v>30</v>
      </c>
      <c r="L91" s="24"/>
      <c r="M91" s="34" t="str">
        <f t="shared" si="3"/>
        <v/>
      </c>
      <c r="N91" s="25"/>
    </row>
    <row r="92" spans="1:14">
      <c r="A92" s="29" t="s">
        <v>33</v>
      </c>
      <c r="B92" s="21" t="s">
        <v>10</v>
      </c>
      <c r="C92" s="21" t="s">
        <v>32</v>
      </c>
      <c r="D92" s="21"/>
      <c r="E92" s="22">
        <v>8</v>
      </c>
      <c r="F92" s="28">
        <v>28</v>
      </c>
      <c r="G92" s="22" t="s">
        <v>16</v>
      </c>
      <c r="H92" s="23"/>
      <c r="I92" s="22"/>
      <c r="J92" s="22"/>
      <c r="K92" s="33">
        <f t="shared" si="2"/>
        <v>28</v>
      </c>
      <c r="L92" s="24"/>
      <c r="M92" s="34" t="str">
        <f t="shared" si="3"/>
        <v/>
      </c>
      <c r="N92" s="25"/>
    </row>
    <row r="93" spans="1:14">
      <c r="A93" s="29" t="s">
        <v>33</v>
      </c>
      <c r="B93" s="21" t="s">
        <v>10</v>
      </c>
      <c r="C93" s="21" t="s">
        <v>32</v>
      </c>
      <c r="D93" s="21"/>
      <c r="E93" s="22">
        <v>9</v>
      </c>
      <c r="F93" s="28">
        <v>100</v>
      </c>
      <c r="G93" s="22" t="s">
        <v>16</v>
      </c>
      <c r="H93" s="23"/>
      <c r="I93" s="22"/>
      <c r="J93" s="22"/>
      <c r="K93" s="33">
        <f t="shared" si="2"/>
        <v>100</v>
      </c>
      <c r="L93" s="24"/>
      <c r="M93" s="34" t="str">
        <f t="shared" si="3"/>
        <v/>
      </c>
      <c r="N93" s="25"/>
    </row>
    <row r="94" spans="1:14">
      <c r="A94" s="20">
        <v>9800</v>
      </c>
      <c r="B94" s="21" t="s">
        <v>10</v>
      </c>
      <c r="C94" s="21" t="s">
        <v>32</v>
      </c>
      <c r="D94" s="21"/>
      <c r="E94" s="22">
        <v>3</v>
      </c>
      <c r="F94" s="28">
        <v>49</v>
      </c>
      <c r="G94" s="22" t="s">
        <v>16</v>
      </c>
      <c r="H94" s="23"/>
      <c r="I94" s="22"/>
      <c r="J94" s="22"/>
      <c r="K94" s="33">
        <f t="shared" si="2"/>
        <v>49</v>
      </c>
      <c r="L94" s="24"/>
      <c r="M94" s="34" t="str">
        <f t="shared" si="3"/>
        <v/>
      </c>
      <c r="N94" s="25"/>
    </row>
    <row r="95" spans="1:14">
      <c r="A95" s="20">
        <v>9800</v>
      </c>
      <c r="B95" s="21" t="s">
        <v>10</v>
      </c>
      <c r="C95" s="21" t="s">
        <v>32</v>
      </c>
      <c r="D95" s="21"/>
      <c r="E95" s="22">
        <v>4</v>
      </c>
      <c r="F95" s="28">
        <v>106</v>
      </c>
      <c r="G95" s="22" t="s">
        <v>16</v>
      </c>
      <c r="H95" s="23"/>
      <c r="I95" s="22"/>
      <c r="J95" s="22"/>
      <c r="K95" s="33">
        <f t="shared" si="2"/>
        <v>106</v>
      </c>
      <c r="L95" s="24"/>
      <c r="M95" s="34" t="str">
        <f t="shared" si="3"/>
        <v/>
      </c>
      <c r="N95" s="25"/>
    </row>
    <row r="96" spans="1:14">
      <c r="A96" s="20">
        <v>9800</v>
      </c>
      <c r="B96" s="21" t="s">
        <v>10</v>
      </c>
      <c r="C96" s="21" t="s">
        <v>32</v>
      </c>
      <c r="D96" s="21"/>
      <c r="E96" s="22">
        <v>5</v>
      </c>
      <c r="F96" s="28">
        <v>148</v>
      </c>
      <c r="G96" s="22" t="s">
        <v>16</v>
      </c>
      <c r="H96" s="23"/>
      <c r="I96" s="22"/>
      <c r="J96" s="22"/>
      <c r="K96" s="33">
        <f t="shared" si="2"/>
        <v>148</v>
      </c>
      <c r="L96" s="24"/>
      <c r="M96" s="34" t="str">
        <f t="shared" si="3"/>
        <v/>
      </c>
      <c r="N96" s="25"/>
    </row>
    <row r="97" spans="1:14">
      <c r="A97" s="20">
        <v>9800</v>
      </c>
      <c r="B97" s="21" t="s">
        <v>10</v>
      </c>
      <c r="C97" s="21" t="s">
        <v>32</v>
      </c>
      <c r="D97" s="21"/>
      <c r="E97" s="22">
        <v>6</v>
      </c>
      <c r="F97" s="28">
        <v>0</v>
      </c>
      <c r="G97" s="22" t="s">
        <v>16</v>
      </c>
      <c r="H97" s="23"/>
      <c r="I97" s="22"/>
      <c r="J97" s="22"/>
      <c r="K97" s="33">
        <f t="shared" si="2"/>
        <v>0</v>
      </c>
      <c r="L97" s="24"/>
      <c r="M97" s="34">
        <f t="shared" si="3"/>
        <v>0</v>
      </c>
      <c r="N97" s="25"/>
    </row>
    <row r="98" spans="1:14">
      <c r="A98" s="20">
        <v>9800</v>
      </c>
      <c r="B98" s="21" t="s">
        <v>10</v>
      </c>
      <c r="C98" s="21" t="s">
        <v>32</v>
      </c>
      <c r="D98" s="21"/>
      <c r="E98" s="22">
        <v>7</v>
      </c>
      <c r="F98" s="28">
        <v>0</v>
      </c>
      <c r="G98" s="22" t="s">
        <v>16</v>
      </c>
      <c r="H98" s="23"/>
      <c r="I98" s="22"/>
      <c r="J98" s="22"/>
      <c r="K98" s="33">
        <f t="shared" si="2"/>
        <v>0</v>
      </c>
      <c r="L98" s="24"/>
      <c r="M98" s="34">
        <f t="shared" si="3"/>
        <v>0</v>
      </c>
      <c r="N98" s="25"/>
    </row>
    <row r="99" spans="1:14">
      <c r="A99" s="20">
        <v>9800</v>
      </c>
      <c r="B99" s="21" t="s">
        <v>10</v>
      </c>
      <c r="C99" s="21" t="s">
        <v>32</v>
      </c>
      <c r="D99" s="21"/>
      <c r="E99" s="22">
        <v>8</v>
      </c>
      <c r="F99" s="28">
        <v>0</v>
      </c>
      <c r="G99" s="22" t="s">
        <v>16</v>
      </c>
      <c r="H99" s="23"/>
      <c r="I99" s="22"/>
      <c r="J99" s="22"/>
      <c r="K99" s="33">
        <f t="shared" si="2"/>
        <v>0</v>
      </c>
      <c r="L99" s="24"/>
      <c r="M99" s="34">
        <f t="shared" si="3"/>
        <v>0</v>
      </c>
      <c r="N99" s="25"/>
    </row>
    <row r="100" spans="1:14">
      <c r="A100" s="20">
        <v>9800</v>
      </c>
      <c r="B100" s="21" t="s">
        <v>10</v>
      </c>
      <c r="C100" s="21" t="s">
        <v>32</v>
      </c>
      <c r="D100" s="21"/>
      <c r="E100" s="22">
        <v>9</v>
      </c>
      <c r="F100" s="28">
        <v>0</v>
      </c>
      <c r="G100" s="22" t="s">
        <v>16</v>
      </c>
      <c r="H100" s="23"/>
      <c r="I100" s="22"/>
      <c r="J100" s="22"/>
      <c r="K100" s="33">
        <f t="shared" si="2"/>
        <v>0</v>
      </c>
      <c r="L100" s="24"/>
      <c r="M100" s="34">
        <f t="shared" si="3"/>
        <v>0</v>
      </c>
      <c r="N100" s="25"/>
    </row>
    <row r="101" spans="1:14">
      <c r="A101" s="20" t="s">
        <v>34</v>
      </c>
      <c r="B101" s="21" t="s">
        <v>10</v>
      </c>
      <c r="C101" s="21" t="s">
        <v>32</v>
      </c>
      <c r="D101" s="21"/>
      <c r="E101" s="22">
        <v>2</v>
      </c>
      <c r="F101" s="28">
        <v>21</v>
      </c>
      <c r="G101" s="22" t="s">
        <v>16</v>
      </c>
      <c r="H101" s="23"/>
      <c r="I101" s="22"/>
      <c r="J101" s="22"/>
      <c r="K101" s="33">
        <f t="shared" si="2"/>
        <v>21</v>
      </c>
      <c r="L101" s="24"/>
      <c r="M101" s="34" t="str">
        <f t="shared" si="3"/>
        <v/>
      </c>
      <c r="N101" s="25"/>
    </row>
    <row r="102" spans="1:14">
      <c r="A102" s="20" t="s">
        <v>34</v>
      </c>
      <c r="B102" s="21" t="s">
        <v>10</v>
      </c>
      <c r="C102" s="21" t="s">
        <v>32</v>
      </c>
      <c r="D102" s="21"/>
      <c r="E102" s="22">
        <v>3</v>
      </c>
      <c r="F102" s="28">
        <v>130</v>
      </c>
      <c r="G102" s="22" t="s">
        <v>16</v>
      </c>
      <c r="H102" s="23"/>
      <c r="I102" s="22"/>
      <c r="J102" s="22"/>
      <c r="K102" s="33">
        <f t="shared" si="2"/>
        <v>130</v>
      </c>
      <c r="L102" s="24"/>
      <c r="M102" s="34" t="str">
        <f t="shared" si="3"/>
        <v/>
      </c>
      <c r="N102" s="25"/>
    </row>
    <row r="103" spans="1:14">
      <c r="A103" s="20" t="s">
        <v>34</v>
      </c>
      <c r="B103" s="21" t="s">
        <v>10</v>
      </c>
      <c r="C103" s="21" t="s">
        <v>32</v>
      </c>
      <c r="D103" s="21"/>
      <c r="E103" s="22">
        <v>7</v>
      </c>
      <c r="F103" s="28">
        <v>98</v>
      </c>
      <c r="G103" s="22" t="s">
        <v>16</v>
      </c>
      <c r="H103" s="23"/>
      <c r="I103" s="22"/>
      <c r="J103" s="22"/>
      <c r="K103" s="33">
        <f t="shared" si="2"/>
        <v>98</v>
      </c>
      <c r="L103" s="24"/>
      <c r="M103" s="34" t="str">
        <f t="shared" si="3"/>
        <v/>
      </c>
      <c r="N103" s="25"/>
    </row>
    <row r="104" spans="1:14">
      <c r="A104" s="20" t="s">
        <v>35</v>
      </c>
      <c r="B104" s="21" t="s">
        <v>10</v>
      </c>
      <c r="C104" s="21" t="s">
        <v>32</v>
      </c>
      <c r="D104" s="21"/>
      <c r="E104" s="22">
        <v>3</v>
      </c>
      <c r="F104" s="28">
        <v>460</v>
      </c>
      <c r="G104" s="22" t="s">
        <v>16</v>
      </c>
      <c r="H104" s="23"/>
      <c r="I104" s="22"/>
      <c r="J104" s="22"/>
      <c r="K104" s="33">
        <f t="shared" si="2"/>
        <v>460</v>
      </c>
      <c r="L104" s="24"/>
      <c r="M104" s="34" t="str">
        <f t="shared" si="3"/>
        <v/>
      </c>
      <c r="N104" s="25"/>
    </row>
    <row r="105" spans="1:14">
      <c r="A105" s="20" t="s">
        <v>35</v>
      </c>
      <c r="B105" s="21" t="s">
        <v>10</v>
      </c>
      <c r="C105" s="21" t="s">
        <v>32</v>
      </c>
      <c r="D105" s="21"/>
      <c r="E105" s="22">
        <v>4</v>
      </c>
      <c r="F105" s="28">
        <v>465</v>
      </c>
      <c r="G105" s="22" t="s">
        <v>16</v>
      </c>
      <c r="H105" s="23"/>
      <c r="I105" s="22"/>
      <c r="J105" s="22"/>
      <c r="K105" s="33">
        <f t="shared" si="2"/>
        <v>465</v>
      </c>
      <c r="L105" s="24"/>
      <c r="M105" s="34" t="str">
        <f t="shared" si="3"/>
        <v/>
      </c>
      <c r="N105" s="25"/>
    </row>
    <row r="106" spans="1:14">
      <c r="A106" s="20" t="s">
        <v>35</v>
      </c>
      <c r="B106" s="21" t="s">
        <v>10</v>
      </c>
      <c r="C106" s="21" t="s">
        <v>32</v>
      </c>
      <c r="D106" s="21"/>
      <c r="E106" s="22">
        <v>5</v>
      </c>
      <c r="F106" s="28">
        <v>127</v>
      </c>
      <c r="G106" s="22" t="s">
        <v>16</v>
      </c>
      <c r="H106" s="23"/>
      <c r="I106" s="22"/>
      <c r="J106" s="22"/>
      <c r="K106" s="33">
        <f t="shared" si="2"/>
        <v>127</v>
      </c>
      <c r="L106" s="24"/>
      <c r="M106" s="34" t="str">
        <f t="shared" si="3"/>
        <v/>
      </c>
      <c r="N106" s="25"/>
    </row>
    <row r="107" spans="1:14">
      <c r="A107" s="20" t="s">
        <v>35</v>
      </c>
      <c r="B107" s="21" t="s">
        <v>10</v>
      </c>
      <c r="C107" s="21" t="s">
        <v>32</v>
      </c>
      <c r="D107" s="21"/>
      <c r="E107" s="22">
        <v>6</v>
      </c>
      <c r="F107" s="28">
        <v>26</v>
      </c>
      <c r="G107" s="22" t="s">
        <v>16</v>
      </c>
      <c r="H107" s="23"/>
      <c r="I107" s="22"/>
      <c r="J107" s="22"/>
      <c r="K107" s="33">
        <f t="shared" si="2"/>
        <v>26</v>
      </c>
      <c r="L107" s="24"/>
      <c r="M107" s="34" t="str">
        <f t="shared" si="3"/>
        <v/>
      </c>
      <c r="N107" s="25"/>
    </row>
    <row r="108" spans="1:14">
      <c r="A108" s="20" t="s">
        <v>35</v>
      </c>
      <c r="B108" s="21" t="s">
        <v>10</v>
      </c>
      <c r="C108" s="21" t="s">
        <v>32</v>
      </c>
      <c r="D108" s="21"/>
      <c r="E108" s="22">
        <v>7</v>
      </c>
      <c r="F108" s="28">
        <v>36</v>
      </c>
      <c r="G108" s="22" t="s">
        <v>16</v>
      </c>
      <c r="H108" s="23"/>
      <c r="I108" s="22"/>
      <c r="J108" s="22"/>
      <c r="K108" s="33">
        <f t="shared" si="2"/>
        <v>36</v>
      </c>
      <c r="L108" s="24"/>
      <c r="M108" s="34" t="str">
        <f t="shared" si="3"/>
        <v/>
      </c>
      <c r="N108" s="25"/>
    </row>
    <row r="109" spans="1:14">
      <c r="A109" s="20" t="s">
        <v>35</v>
      </c>
      <c r="B109" s="21" t="s">
        <v>10</v>
      </c>
      <c r="C109" s="21" t="s">
        <v>32</v>
      </c>
      <c r="D109" s="21"/>
      <c r="E109" s="22">
        <v>8</v>
      </c>
      <c r="F109" s="28">
        <v>80</v>
      </c>
      <c r="G109" s="22" t="s">
        <v>16</v>
      </c>
      <c r="H109" s="23"/>
      <c r="I109" s="22"/>
      <c r="J109" s="22"/>
      <c r="K109" s="33">
        <f t="shared" si="2"/>
        <v>80</v>
      </c>
      <c r="L109" s="24"/>
      <c r="M109" s="34" t="str">
        <f t="shared" si="3"/>
        <v/>
      </c>
      <c r="N109" s="25"/>
    </row>
    <row r="110" spans="1:14">
      <c r="A110" s="20" t="s">
        <v>35</v>
      </c>
      <c r="B110" s="21" t="s">
        <v>10</v>
      </c>
      <c r="C110" s="21" t="s">
        <v>32</v>
      </c>
      <c r="D110" s="21"/>
      <c r="E110" s="22">
        <v>9</v>
      </c>
      <c r="F110" s="28">
        <v>380</v>
      </c>
      <c r="G110" s="22" t="s">
        <v>16</v>
      </c>
      <c r="H110" s="23"/>
      <c r="I110" s="22"/>
      <c r="J110" s="22"/>
      <c r="K110" s="33">
        <f t="shared" si="2"/>
        <v>380</v>
      </c>
      <c r="L110" s="24"/>
      <c r="M110" s="34" t="str">
        <f t="shared" si="3"/>
        <v/>
      </c>
      <c r="N110" s="25"/>
    </row>
    <row r="111" spans="1:14">
      <c r="A111" s="20" t="s">
        <v>35</v>
      </c>
      <c r="B111" s="21" t="s">
        <v>10</v>
      </c>
      <c r="C111" s="21" t="s">
        <v>32</v>
      </c>
      <c r="D111" s="21"/>
      <c r="E111" s="22">
        <v>10</v>
      </c>
      <c r="F111" s="28">
        <v>502</v>
      </c>
      <c r="G111" s="22" t="s">
        <v>16</v>
      </c>
      <c r="H111" s="23"/>
      <c r="I111" s="22"/>
      <c r="J111" s="22"/>
      <c r="K111" s="33">
        <f t="shared" si="2"/>
        <v>502</v>
      </c>
      <c r="L111" s="24"/>
      <c r="M111" s="34" t="str">
        <f t="shared" si="3"/>
        <v/>
      </c>
      <c r="N111" s="25"/>
    </row>
    <row r="112" spans="1:14">
      <c r="A112" s="20">
        <v>75901</v>
      </c>
      <c r="B112" s="21" t="s">
        <v>10</v>
      </c>
      <c r="C112" s="21" t="s">
        <v>32</v>
      </c>
      <c r="D112" s="21"/>
      <c r="E112" s="22">
        <v>85</v>
      </c>
      <c r="F112" s="28">
        <v>0</v>
      </c>
      <c r="G112" s="22" t="s">
        <v>16</v>
      </c>
      <c r="H112" s="23"/>
      <c r="I112" s="22"/>
      <c r="J112" s="22"/>
      <c r="K112" s="33">
        <f t="shared" si="2"/>
        <v>0</v>
      </c>
      <c r="L112" s="24"/>
      <c r="M112" s="34">
        <f t="shared" si="3"/>
        <v>0</v>
      </c>
      <c r="N112" s="25"/>
    </row>
    <row r="113" spans="1:14">
      <c r="A113" s="20">
        <v>75901</v>
      </c>
      <c r="B113" s="21" t="s">
        <v>10</v>
      </c>
      <c r="C113" s="21" t="s">
        <v>32</v>
      </c>
      <c r="D113" s="21"/>
      <c r="E113" s="22">
        <v>90</v>
      </c>
      <c r="F113" s="28">
        <v>102</v>
      </c>
      <c r="G113" s="22" t="s">
        <v>16</v>
      </c>
      <c r="H113" s="23"/>
      <c r="I113" s="22"/>
      <c r="J113" s="22"/>
      <c r="K113" s="33">
        <f t="shared" si="2"/>
        <v>102</v>
      </c>
      <c r="L113" s="24"/>
      <c r="M113" s="34" t="str">
        <f t="shared" si="3"/>
        <v/>
      </c>
      <c r="N113" s="25"/>
    </row>
    <row r="114" spans="1:14">
      <c r="A114" s="20">
        <v>75901</v>
      </c>
      <c r="B114" s="21" t="s">
        <v>10</v>
      </c>
      <c r="C114" s="21" t="s">
        <v>32</v>
      </c>
      <c r="D114" s="21"/>
      <c r="E114" s="22">
        <v>95</v>
      </c>
      <c r="F114" s="28">
        <v>302</v>
      </c>
      <c r="G114" s="22" t="s">
        <v>16</v>
      </c>
      <c r="H114" s="23"/>
      <c r="I114" s="22"/>
      <c r="J114" s="22"/>
      <c r="K114" s="33">
        <f t="shared" si="2"/>
        <v>302</v>
      </c>
      <c r="L114" s="24"/>
      <c r="M114" s="34" t="str">
        <f t="shared" si="3"/>
        <v/>
      </c>
      <c r="N114" s="25"/>
    </row>
    <row r="115" spans="1:14">
      <c r="A115" s="20">
        <v>75901</v>
      </c>
      <c r="B115" s="21" t="s">
        <v>10</v>
      </c>
      <c r="C115" s="21" t="s">
        <v>32</v>
      </c>
      <c r="D115" s="21"/>
      <c r="E115" s="22">
        <v>100</v>
      </c>
      <c r="F115" s="28">
        <v>303</v>
      </c>
      <c r="G115" s="22" t="s">
        <v>16</v>
      </c>
      <c r="H115" s="23"/>
      <c r="I115" s="22"/>
      <c r="J115" s="22"/>
      <c r="K115" s="33">
        <f t="shared" si="2"/>
        <v>303</v>
      </c>
      <c r="L115" s="24"/>
      <c r="M115" s="34" t="str">
        <f t="shared" si="3"/>
        <v/>
      </c>
      <c r="N115" s="25"/>
    </row>
    <row r="116" spans="1:14">
      <c r="A116" s="20">
        <v>75901</v>
      </c>
      <c r="B116" s="21" t="s">
        <v>10</v>
      </c>
      <c r="C116" s="21" t="s">
        <v>32</v>
      </c>
      <c r="D116" s="21"/>
      <c r="E116" s="22">
        <v>105</v>
      </c>
      <c r="F116" s="28">
        <v>366</v>
      </c>
      <c r="G116" s="22" t="s">
        <v>16</v>
      </c>
      <c r="H116" s="23"/>
      <c r="I116" s="22"/>
      <c r="J116" s="22"/>
      <c r="K116" s="33">
        <f t="shared" si="2"/>
        <v>366</v>
      </c>
      <c r="L116" s="24"/>
      <c r="M116" s="34" t="str">
        <f t="shared" si="3"/>
        <v/>
      </c>
      <c r="N116" s="25"/>
    </row>
    <row r="117" spans="1:14">
      <c r="A117" s="20">
        <v>76139</v>
      </c>
      <c r="B117" s="21" t="s">
        <v>10</v>
      </c>
      <c r="C117" s="21" t="s">
        <v>32</v>
      </c>
      <c r="D117" s="21"/>
      <c r="E117" s="22">
        <v>100</v>
      </c>
      <c r="F117" s="28">
        <v>382</v>
      </c>
      <c r="G117" s="22" t="s">
        <v>16</v>
      </c>
      <c r="H117" s="23"/>
      <c r="I117" s="22"/>
      <c r="J117" s="22"/>
      <c r="K117" s="33">
        <f t="shared" si="2"/>
        <v>382</v>
      </c>
      <c r="L117" s="24"/>
      <c r="M117" s="34" t="str">
        <f t="shared" si="3"/>
        <v/>
      </c>
      <c r="N117" s="25"/>
    </row>
    <row r="118" spans="1:14">
      <c r="A118" s="20">
        <v>9500</v>
      </c>
      <c r="B118" s="21" t="s">
        <v>10</v>
      </c>
      <c r="C118" s="21" t="s">
        <v>32</v>
      </c>
      <c r="D118" s="21"/>
      <c r="E118" s="22">
        <v>3</v>
      </c>
      <c r="F118" s="28">
        <v>27</v>
      </c>
      <c r="G118" s="22" t="s">
        <v>16</v>
      </c>
      <c r="H118" s="23"/>
      <c r="I118" s="22"/>
      <c r="J118" s="22"/>
      <c r="K118" s="33">
        <f t="shared" si="2"/>
        <v>27</v>
      </c>
      <c r="L118" s="24"/>
      <c r="M118" s="34" t="str">
        <f t="shared" si="3"/>
        <v/>
      </c>
      <c r="N118" s="25"/>
    </row>
    <row r="119" spans="1:14">
      <c r="A119" s="20">
        <v>9500</v>
      </c>
      <c r="B119" s="21" t="s">
        <v>10</v>
      </c>
      <c r="C119" s="21" t="s">
        <v>32</v>
      </c>
      <c r="D119" s="21"/>
      <c r="E119" s="22">
        <v>4</v>
      </c>
      <c r="F119" s="28">
        <v>6</v>
      </c>
      <c r="G119" s="22" t="s">
        <v>16</v>
      </c>
      <c r="H119" s="23"/>
      <c r="I119" s="22"/>
      <c r="J119" s="22"/>
      <c r="K119" s="33">
        <f t="shared" si="2"/>
        <v>6</v>
      </c>
      <c r="L119" s="24"/>
      <c r="M119" s="34" t="str">
        <f t="shared" si="3"/>
        <v/>
      </c>
      <c r="N119" s="25"/>
    </row>
    <row r="120" spans="1:14">
      <c r="A120" s="20">
        <v>9500</v>
      </c>
      <c r="B120" s="21" t="s">
        <v>10</v>
      </c>
      <c r="C120" s="21" t="s">
        <v>32</v>
      </c>
      <c r="D120" s="21"/>
      <c r="E120" s="22">
        <v>8</v>
      </c>
      <c r="F120" s="28">
        <v>30</v>
      </c>
      <c r="G120" s="22" t="s">
        <v>16</v>
      </c>
      <c r="H120" s="23"/>
      <c r="I120" s="22"/>
      <c r="J120" s="22"/>
      <c r="K120" s="33">
        <f t="shared" si="2"/>
        <v>30</v>
      </c>
      <c r="L120" s="24"/>
      <c r="M120" s="34" t="str">
        <f t="shared" si="3"/>
        <v/>
      </c>
      <c r="N120" s="25"/>
    </row>
    <row r="121" spans="1:14">
      <c r="A121" s="20">
        <v>9500</v>
      </c>
      <c r="B121" s="21" t="s">
        <v>10</v>
      </c>
      <c r="C121" s="21" t="s">
        <v>32</v>
      </c>
      <c r="D121" s="21"/>
      <c r="E121" s="22">
        <v>9</v>
      </c>
      <c r="F121" s="28">
        <v>50</v>
      </c>
      <c r="G121" s="22" t="s">
        <v>16</v>
      </c>
      <c r="H121" s="23"/>
      <c r="I121" s="22"/>
      <c r="J121" s="22"/>
      <c r="K121" s="33">
        <f t="shared" si="2"/>
        <v>50</v>
      </c>
      <c r="L121" s="24"/>
      <c r="M121" s="34" t="str">
        <f t="shared" si="3"/>
        <v/>
      </c>
      <c r="N121" s="25"/>
    </row>
    <row r="122" spans="1:14">
      <c r="A122" s="20">
        <v>9500</v>
      </c>
      <c r="B122" s="21" t="s">
        <v>10</v>
      </c>
      <c r="C122" s="21" t="s">
        <v>32</v>
      </c>
      <c r="D122" s="21"/>
      <c r="E122" s="22">
        <v>10</v>
      </c>
      <c r="F122" s="28">
        <v>50</v>
      </c>
      <c r="G122" s="22" t="s">
        <v>16</v>
      </c>
      <c r="H122" s="23"/>
      <c r="I122" s="22"/>
      <c r="J122" s="22"/>
      <c r="K122" s="33">
        <f t="shared" si="2"/>
        <v>50</v>
      </c>
      <c r="L122" s="24"/>
      <c r="M122" s="34" t="str">
        <f t="shared" si="3"/>
        <v/>
      </c>
      <c r="N122" s="25"/>
    </row>
    <row r="123" spans="1:14">
      <c r="A123" s="20" t="s">
        <v>36</v>
      </c>
      <c r="B123" s="21" t="s">
        <v>10</v>
      </c>
      <c r="C123" s="21" t="s">
        <v>32</v>
      </c>
      <c r="D123" s="21"/>
      <c r="E123" s="22">
        <v>3</v>
      </c>
      <c r="F123" s="28">
        <v>31</v>
      </c>
      <c r="G123" s="22" t="s">
        <v>16</v>
      </c>
      <c r="H123" s="23"/>
      <c r="I123" s="22"/>
      <c r="J123" s="22"/>
      <c r="K123" s="33">
        <f t="shared" si="2"/>
        <v>31</v>
      </c>
      <c r="L123" s="24"/>
      <c r="M123" s="34" t="str">
        <f t="shared" si="3"/>
        <v/>
      </c>
      <c r="N123" s="25"/>
    </row>
    <row r="124" spans="1:14">
      <c r="A124" s="20" t="s">
        <v>36</v>
      </c>
      <c r="B124" s="21" t="s">
        <v>10</v>
      </c>
      <c r="C124" s="21" t="s">
        <v>32</v>
      </c>
      <c r="D124" s="21"/>
      <c r="E124" s="22">
        <v>4</v>
      </c>
      <c r="F124" s="28">
        <v>6</v>
      </c>
      <c r="G124" s="22" t="s">
        <v>16</v>
      </c>
      <c r="H124" s="23"/>
      <c r="I124" s="22"/>
      <c r="J124" s="22"/>
      <c r="K124" s="33">
        <f t="shared" si="2"/>
        <v>6</v>
      </c>
      <c r="L124" s="24"/>
      <c r="M124" s="34" t="str">
        <f t="shared" si="3"/>
        <v/>
      </c>
      <c r="N124" s="25"/>
    </row>
    <row r="125" spans="1:14">
      <c r="A125" s="20" t="s">
        <v>36</v>
      </c>
      <c r="B125" s="21" t="s">
        <v>10</v>
      </c>
      <c r="C125" s="21" t="s">
        <v>32</v>
      </c>
      <c r="D125" s="21"/>
      <c r="E125" s="22">
        <v>7</v>
      </c>
      <c r="F125" s="28">
        <v>7</v>
      </c>
      <c r="G125" s="22" t="s">
        <v>16</v>
      </c>
      <c r="H125" s="23"/>
      <c r="I125" s="22"/>
      <c r="J125" s="22"/>
      <c r="K125" s="33">
        <f t="shared" si="2"/>
        <v>7</v>
      </c>
      <c r="L125" s="24"/>
      <c r="M125" s="34" t="str">
        <f t="shared" si="3"/>
        <v/>
      </c>
      <c r="N125" s="25"/>
    </row>
    <row r="126" spans="1:14">
      <c r="A126" s="20" t="s">
        <v>37</v>
      </c>
      <c r="B126" s="21" t="s">
        <v>10</v>
      </c>
      <c r="C126" s="21" t="s">
        <v>37</v>
      </c>
      <c r="D126" s="21" t="s">
        <v>38</v>
      </c>
      <c r="E126" s="22"/>
      <c r="F126" s="28">
        <v>2300</v>
      </c>
      <c r="G126" s="22" t="s">
        <v>39</v>
      </c>
      <c r="H126" s="23"/>
      <c r="I126" s="22"/>
      <c r="J126" s="22"/>
      <c r="K126" s="33">
        <f t="shared" si="2"/>
        <v>2300</v>
      </c>
      <c r="L126" s="24"/>
      <c r="M126" s="34" t="str">
        <f t="shared" si="3"/>
        <v/>
      </c>
      <c r="N126" s="25"/>
    </row>
    <row r="127" spans="1:14">
      <c r="A127" s="20" t="s">
        <v>37</v>
      </c>
      <c r="B127" s="21" t="s">
        <v>10</v>
      </c>
      <c r="C127" s="21" t="s">
        <v>37</v>
      </c>
      <c r="D127" s="21" t="s">
        <v>20</v>
      </c>
      <c r="E127" s="22"/>
      <c r="F127" s="28">
        <v>400</v>
      </c>
      <c r="G127" s="22" t="s">
        <v>39</v>
      </c>
      <c r="H127" s="23"/>
      <c r="I127" s="22"/>
      <c r="J127" s="22"/>
      <c r="K127" s="33">
        <f t="shared" si="2"/>
        <v>400</v>
      </c>
      <c r="L127" s="24"/>
      <c r="M127" s="34" t="str">
        <f t="shared" si="3"/>
        <v/>
      </c>
      <c r="N127" s="25"/>
    </row>
    <row r="128" spans="1:14">
      <c r="A128" s="20" t="s">
        <v>37</v>
      </c>
      <c r="B128" s="21" t="s">
        <v>10</v>
      </c>
      <c r="C128" s="21" t="s">
        <v>37</v>
      </c>
      <c r="D128" s="21" t="s">
        <v>40</v>
      </c>
      <c r="E128" s="22"/>
      <c r="F128" s="28">
        <v>800</v>
      </c>
      <c r="G128" s="22" t="s">
        <v>39</v>
      </c>
      <c r="H128" s="23"/>
      <c r="I128" s="22"/>
      <c r="J128" s="22"/>
      <c r="K128" s="33">
        <f t="shared" si="2"/>
        <v>800</v>
      </c>
      <c r="L128" s="24"/>
      <c r="M128" s="34" t="str">
        <f t="shared" si="3"/>
        <v/>
      </c>
      <c r="N128" s="25"/>
    </row>
    <row r="129" spans="1:14">
      <c r="A129" s="20" t="s">
        <v>37</v>
      </c>
      <c r="B129" s="21" t="s">
        <v>10</v>
      </c>
      <c r="C129" s="21" t="s">
        <v>37</v>
      </c>
      <c r="D129" s="21" t="s">
        <v>41</v>
      </c>
      <c r="E129" s="22"/>
      <c r="F129" s="28">
        <v>1300</v>
      </c>
      <c r="G129" s="22" t="s">
        <v>39</v>
      </c>
      <c r="H129" s="23"/>
      <c r="I129" s="22"/>
      <c r="J129" s="22"/>
      <c r="K129" s="33">
        <f t="shared" si="2"/>
        <v>1300</v>
      </c>
      <c r="L129" s="24"/>
      <c r="M129" s="34" t="str">
        <f t="shared" si="3"/>
        <v/>
      </c>
      <c r="N129" s="25"/>
    </row>
    <row r="130" spans="1:14">
      <c r="A130" s="20" t="s">
        <v>37</v>
      </c>
      <c r="B130" s="21" t="s">
        <v>10</v>
      </c>
      <c r="C130" s="21" t="s">
        <v>37</v>
      </c>
      <c r="D130" s="21" t="s">
        <v>42</v>
      </c>
      <c r="E130" s="22"/>
      <c r="F130" s="28">
        <v>0</v>
      </c>
      <c r="G130" s="22" t="s">
        <v>39</v>
      </c>
      <c r="H130" s="23"/>
      <c r="I130" s="22"/>
      <c r="J130" s="22"/>
      <c r="K130" s="33">
        <f t="shared" si="2"/>
        <v>0</v>
      </c>
      <c r="L130" s="24"/>
      <c r="M130" s="34">
        <f t="shared" si="3"/>
        <v>0</v>
      </c>
      <c r="N130" s="25"/>
    </row>
    <row r="131" spans="1:14">
      <c r="A131" s="20" t="s">
        <v>37</v>
      </c>
      <c r="B131" s="21" t="s">
        <v>10</v>
      </c>
      <c r="C131" s="21" t="s">
        <v>37</v>
      </c>
      <c r="D131" s="21" t="s">
        <v>19</v>
      </c>
      <c r="E131" s="22"/>
      <c r="F131" s="28">
        <v>30</v>
      </c>
      <c r="G131" s="22" t="s">
        <v>39</v>
      </c>
      <c r="H131" s="23"/>
      <c r="I131" s="22"/>
      <c r="J131" s="22"/>
      <c r="K131" s="33">
        <f t="shared" ref="K131:K194" si="4">IF(A131="","",(F131+I131)-J131)</f>
        <v>30</v>
      </c>
      <c r="L131" s="24"/>
      <c r="M131" s="34" t="str">
        <f t="shared" si="3"/>
        <v/>
      </c>
      <c r="N131" s="25"/>
    </row>
    <row r="132" spans="1:14">
      <c r="A132" s="20" t="s">
        <v>37</v>
      </c>
      <c r="B132" s="21" t="s">
        <v>10</v>
      </c>
      <c r="C132" s="21" t="s">
        <v>37</v>
      </c>
      <c r="D132" s="21" t="s">
        <v>43</v>
      </c>
      <c r="E132" s="22"/>
      <c r="F132" s="28">
        <v>0</v>
      </c>
      <c r="G132" s="22" t="s">
        <v>39</v>
      </c>
      <c r="H132" s="23"/>
      <c r="I132" s="22"/>
      <c r="J132" s="22"/>
      <c r="K132" s="33">
        <f t="shared" si="4"/>
        <v>0</v>
      </c>
      <c r="L132" s="24"/>
      <c r="M132" s="34">
        <f t="shared" ref="M132:M237" si="5">IF(K132&gt;0,(""),0)</f>
        <v>0</v>
      </c>
      <c r="N132" s="25"/>
    </row>
    <row r="133" spans="1:14">
      <c r="A133" s="20" t="s">
        <v>37</v>
      </c>
      <c r="B133" s="21" t="s">
        <v>10</v>
      </c>
      <c r="C133" s="21" t="s">
        <v>37</v>
      </c>
      <c r="D133" s="21" t="s">
        <v>44</v>
      </c>
      <c r="E133" s="22"/>
      <c r="F133" s="28">
        <v>0</v>
      </c>
      <c r="G133" s="22" t="s">
        <v>39</v>
      </c>
      <c r="H133" s="23"/>
      <c r="I133" s="22"/>
      <c r="J133" s="22"/>
      <c r="K133" s="33">
        <f t="shared" si="4"/>
        <v>0</v>
      </c>
      <c r="L133" s="24"/>
      <c r="M133" s="34">
        <f t="shared" si="5"/>
        <v>0</v>
      </c>
      <c r="N133" s="25"/>
    </row>
    <row r="134" spans="1:14">
      <c r="A134" s="20" t="s">
        <v>37</v>
      </c>
      <c r="B134" s="21" t="s">
        <v>10</v>
      </c>
      <c r="C134" s="21" t="s">
        <v>37</v>
      </c>
      <c r="D134" s="21" t="s">
        <v>45</v>
      </c>
      <c r="E134" s="22"/>
      <c r="F134" s="28">
        <v>0</v>
      </c>
      <c r="G134" s="22" t="s">
        <v>39</v>
      </c>
      <c r="H134" s="23"/>
      <c r="I134" s="22"/>
      <c r="J134" s="22"/>
      <c r="K134" s="33">
        <f t="shared" si="4"/>
        <v>0</v>
      </c>
      <c r="L134" s="24"/>
      <c r="M134" s="34">
        <f t="shared" si="5"/>
        <v>0</v>
      </c>
      <c r="N134" s="25"/>
    </row>
    <row r="135" spans="1:14">
      <c r="A135" s="20" t="s">
        <v>37</v>
      </c>
      <c r="B135" s="21" t="s">
        <v>10</v>
      </c>
      <c r="C135" s="21" t="s">
        <v>37</v>
      </c>
      <c r="D135" s="21" t="s">
        <v>46</v>
      </c>
      <c r="E135" s="22"/>
      <c r="F135" s="28">
        <v>100</v>
      </c>
      <c r="G135" s="22" t="s">
        <v>39</v>
      </c>
      <c r="H135" s="23"/>
      <c r="I135" s="22"/>
      <c r="J135" s="22"/>
      <c r="K135" s="33">
        <f t="shared" si="4"/>
        <v>100</v>
      </c>
      <c r="L135" s="24"/>
      <c r="M135" s="34" t="str">
        <f t="shared" si="5"/>
        <v/>
      </c>
      <c r="N135" s="25"/>
    </row>
    <row r="136" spans="1:14">
      <c r="A136" s="20" t="s">
        <v>37</v>
      </c>
      <c r="B136" s="21" t="s">
        <v>10</v>
      </c>
      <c r="C136" s="21" t="s">
        <v>37</v>
      </c>
      <c r="D136" s="21" t="s">
        <v>47</v>
      </c>
      <c r="E136" s="22"/>
      <c r="F136" s="28">
        <v>100</v>
      </c>
      <c r="G136" s="22" t="s">
        <v>39</v>
      </c>
      <c r="H136" s="23"/>
      <c r="I136" s="22"/>
      <c r="J136" s="22"/>
      <c r="K136" s="33">
        <f t="shared" si="4"/>
        <v>100</v>
      </c>
      <c r="L136" s="24"/>
      <c r="M136" s="34" t="str">
        <f t="shared" si="5"/>
        <v/>
      </c>
      <c r="N136" s="25"/>
    </row>
    <row r="137" spans="1:14">
      <c r="A137" s="20" t="s">
        <v>37</v>
      </c>
      <c r="B137" s="21" t="s">
        <v>10</v>
      </c>
      <c r="C137" s="21" t="s">
        <v>37</v>
      </c>
      <c r="D137" s="21" t="s">
        <v>48</v>
      </c>
      <c r="E137" s="22"/>
      <c r="F137" s="28">
        <v>100</v>
      </c>
      <c r="G137" s="22" t="s">
        <v>39</v>
      </c>
      <c r="H137" s="23"/>
      <c r="I137" s="22"/>
      <c r="J137" s="22"/>
      <c r="K137" s="33">
        <f t="shared" si="4"/>
        <v>100</v>
      </c>
      <c r="L137" s="24"/>
      <c r="M137" s="34" t="str">
        <f t="shared" si="5"/>
        <v/>
      </c>
      <c r="N137" s="25"/>
    </row>
    <row r="138" spans="1:14">
      <c r="A138" s="20" t="s">
        <v>37</v>
      </c>
      <c r="B138" s="21" t="s">
        <v>10</v>
      </c>
      <c r="C138" s="21" t="s">
        <v>37</v>
      </c>
      <c r="D138" s="21" t="s">
        <v>49</v>
      </c>
      <c r="E138" s="22"/>
      <c r="F138" s="28">
        <v>100</v>
      </c>
      <c r="G138" s="22" t="s">
        <v>39</v>
      </c>
      <c r="H138" s="23"/>
      <c r="I138" s="22"/>
      <c r="J138" s="22"/>
      <c r="K138" s="33">
        <f t="shared" si="4"/>
        <v>100</v>
      </c>
      <c r="L138" s="24"/>
      <c r="M138" s="34" t="str">
        <f t="shared" si="5"/>
        <v/>
      </c>
      <c r="N138" s="25"/>
    </row>
    <row r="139" spans="1:14">
      <c r="A139" s="20" t="s">
        <v>37</v>
      </c>
      <c r="B139" s="21" t="s">
        <v>10</v>
      </c>
      <c r="C139" s="21" t="s">
        <v>37</v>
      </c>
      <c r="D139" s="21" t="s">
        <v>50</v>
      </c>
      <c r="E139" s="22"/>
      <c r="F139" s="28">
        <v>180</v>
      </c>
      <c r="G139" s="22" t="s">
        <v>39</v>
      </c>
      <c r="H139" s="23"/>
      <c r="I139" s="22"/>
      <c r="J139" s="22"/>
      <c r="K139" s="33">
        <f t="shared" si="4"/>
        <v>180</v>
      </c>
      <c r="L139" s="24"/>
      <c r="M139" s="34" t="str">
        <f t="shared" si="5"/>
        <v/>
      </c>
      <c r="N139" s="25"/>
    </row>
    <row r="140" spans="1:14">
      <c r="A140" s="20" t="s">
        <v>37</v>
      </c>
      <c r="B140" s="21" t="s">
        <v>10</v>
      </c>
      <c r="C140" s="21" t="s">
        <v>37</v>
      </c>
      <c r="D140" s="21" t="s">
        <v>51</v>
      </c>
      <c r="E140" s="22"/>
      <c r="F140" s="28">
        <v>90</v>
      </c>
      <c r="G140" s="22" t="s">
        <v>39</v>
      </c>
      <c r="H140" s="23"/>
      <c r="I140" s="22"/>
      <c r="J140" s="22"/>
      <c r="K140" s="33">
        <f t="shared" si="4"/>
        <v>90</v>
      </c>
      <c r="L140" s="24"/>
      <c r="M140" s="34" t="str">
        <f t="shared" si="5"/>
        <v/>
      </c>
      <c r="N140" s="25"/>
    </row>
    <row r="141" spans="1:14">
      <c r="A141" s="20" t="s">
        <v>52</v>
      </c>
      <c r="B141" s="21" t="s">
        <v>10</v>
      </c>
      <c r="C141" s="21" t="s">
        <v>53</v>
      </c>
      <c r="D141" s="21"/>
      <c r="E141" s="22">
        <v>6.5</v>
      </c>
      <c r="F141" s="28">
        <v>20</v>
      </c>
      <c r="G141" s="22" t="s">
        <v>16</v>
      </c>
      <c r="H141" s="23"/>
      <c r="I141" s="22"/>
      <c r="J141" s="22"/>
      <c r="K141" s="33">
        <f t="shared" si="4"/>
        <v>20</v>
      </c>
      <c r="L141" s="24"/>
      <c r="M141" s="34" t="str">
        <f t="shared" si="5"/>
        <v/>
      </c>
      <c r="N141" s="25"/>
    </row>
    <row r="142" spans="1:14">
      <c r="A142" s="20" t="s">
        <v>52</v>
      </c>
      <c r="B142" s="21" t="s">
        <v>10</v>
      </c>
      <c r="C142" s="21" t="s">
        <v>53</v>
      </c>
      <c r="D142" s="21"/>
      <c r="E142" s="22">
        <v>7</v>
      </c>
      <c r="F142" s="28">
        <v>150</v>
      </c>
      <c r="G142" s="22" t="s">
        <v>16</v>
      </c>
      <c r="H142" s="23"/>
      <c r="I142" s="22"/>
      <c r="J142" s="22"/>
      <c r="K142" s="33">
        <f t="shared" si="4"/>
        <v>150</v>
      </c>
      <c r="L142" s="24"/>
      <c r="M142" s="34" t="str">
        <f t="shared" si="5"/>
        <v/>
      </c>
      <c r="N142" s="25"/>
    </row>
    <row r="143" spans="1:14">
      <c r="A143" s="20" t="s">
        <v>52</v>
      </c>
      <c r="B143" s="21" t="s">
        <v>10</v>
      </c>
      <c r="C143" s="21" t="s">
        <v>53</v>
      </c>
      <c r="D143" s="21"/>
      <c r="E143" s="22">
        <v>7.5</v>
      </c>
      <c r="F143" s="28">
        <v>50</v>
      </c>
      <c r="G143" s="22" t="s">
        <v>16</v>
      </c>
      <c r="H143" s="23"/>
      <c r="I143" s="22"/>
      <c r="J143" s="22"/>
      <c r="K143" s="33">
        <f t="shared" si="4"/>
        <v>50</v>
      </c>
      <c r="L143" s="24"/>
      <c r="M143" s="34" t="str">
        <f t="shared" si="5"/>
        <v/>
      </c>
      <c r="N143" s="25"/>
    </row>
    <row r="144" spans="1:14">
      <c r="A144" s="20" t="s">
        <v>52</v>
      </c>
      <c r="B144" s="21" t="s">
        <v>10</v>
      </c>
      <c r="C144" s="21" t="s">
        <v>53</v>
      </c>
      <c r="D144" s="21"/>
      <c r="E144" s="22">
        <v>8</v>
      </c>
      <c r="F144" s="28">
        <v>300</v>
      </c>
      <c r="G144" s="22" t="s">
        <v>16</v>
      </c>
      <c r="H144" s="23"/>
      <c r="I144" s="22"/>
      <c r="J144" s="22"/>
      <c r="K144" s="33">
        <f t="shared" si="4"/>
        <v>300</v>
      </c>
      <c r="L144" s="24"/>
      <c r="M144" s="34" t="str">
        <f t="shared" si="5"/>
        <v/>
      </c>
      <c r="N144" s="25"/>
    </row>
    <row r="145" spans="1:14">
      <c r="A145" s="20" t="s">
        <v>52</v>
      </c>
      <c r="B145" s="21" t="s">
        <v>10</v>
      </c>
      <c r="C145" s="21" t="s">
        <v>53</v>
      </c>
      <c r="D145" s="21"/>
      <c r="E145" s="22">
        <v>8.5</v>
      </c>
      <c r="F145" s="28">
        <v>320</v>
      </c>
      <c r="G145" s="22" t="s">
        <v>16</v>
      </c>
      <c r="H145" s="23"/>
      <c r="I145" s="22"/>
      <c r="J145" s="22"/>
      <c r="K145" s="33">
        <f t="shared" si="4"/>
        <v>320</v>
      </c>
      <c r="L145" s="24"/>
      <c r="M145" s="34" t="str">
        <f t="shared" si="5"/>
        <v/>
      </c>
      <c r="N145" s="25"/>
    </row>
    <row r="146" spans="1:14">
      <c r="A146" s="20" t="s">
        <v>52</v>
      </c>
      <c r="B146" s="21" t="s">
        <v>10</v>
      </c>
      <c r="C146" s="21" t="s">
        <v>53</v>
      </c>
      <c r="D146" s="21"/>
      <c r="E146" s="22">
        <v>9</v>
      </c>
      <c r="F146" s="28">
        <v>400</v>
      </c>
      <c r="G146" s="22" t="s">
        <v>16</v>
      </c>
      <c r="H146" s="23"/>
      <c r="I146" s="22"/>
      <c r="J146" s="22"/>
      <c r="K146" s="33">
        <f t="shared" si="4"/>
        <v>400</v>
      </c>
      <c r="L146" s="24"/>
      <c r="M146" s="34" t="str">
        <f t="shared" si="5"/>
        <v/>
      </c>
      <c r="N146" s="25"/>
    </row>
    <row r="147" spans="1:14">
      <c r="A147" s="20" t="s">
        <v>52</v>
      </c>
      <c r="B147" s="21" t="s">
        <v>10</v>
      </c>
      <c r="C147" s="21" t="s">
        <v>53</v>
      </c>
      <c r="D147" s="21"/>
      <c r="E147" s="22">
        <v>9.5</v>
      </c>
      <c r="F147" s="28">
        <v>180</v>
      </c>
      <c r="G147" s="22" t="s">
        <v>16</v>
      </c>
      <c r="H147" s="23"/>
      <c r="I147" s="22"/>
      <c r="J147" s="22"/>
      <c r="K147" s="33">
        <f t="shared" si="4"/>
        <v>180</v>
      </c>
      <c r="L147" s="24"/>
      <c r="M147" s="34" t="str">
        <f t="shared" si="5"/>
        <v/>
      </c>
      <c r="N147" s="25"/>
    </row>
    <row r="148" spans="1:14">
      <c r="A148" s="20" t="s">
        <v>52</v>
      </c>
      <c r="B148" s="21" t="s">
        <v>10</v>
      </c>
      <c r="C148" s="21" t="s">
        <v>53</v>
      </c>
      <c r="D148" s="21"/>
      <c r="E148" s="22">
        <v>10</v>
      </c>
      <c r="F148" s="28">
        <v>90</v>
      </c>
      <c r="G148" s="22" t="s">
        <v>16</v>
      </c>
      <c r="H148" s="23"/>
      <c r="I148" s="22"/>
      <c r="J148" s="22"/>
      <c r="K148" s="33">
        <f t="shared" si="4"/>
        <v>90</v>
      </c>
      <c r="L148" s="24"/>
      <c r="M148" s="34" t="str">
        <f t="shared" si="5"/>
        <v/>
      </c>
      <c r="N148" s="25"/>
    </row>
    <row r="149" spans="1:14">
      <c r="A149" s="20" t="s">
        <v>52</v>
      </c>
      <c r="B149" s="21" t="s">
        <v>10</v>
      </c>
      <c r="C149" s="21" t="s">
        <v>53</v>
      </c>
      <c r="D149" s="21"/>
      <c r="E149" s="22">
        <v>10.5</v>
      </c>
      <c r="F149" s="28">
        <v>40</v>
      </c>
      <c r="G149" s="22" t="s">
        <v>16</v>
      </c>
      <c r="H149" s="23"/>
      <c r="I149" s="22"/>
      <c r="J149" s="22"/>
      <c r="K149" s="33">
        <f t="shared" si="4"/>
        <v>40</v>
      </c>
      <c r="L149" s="24"/>
      <c r="M149" s="34" t="str">
        <f t="shared" si="5"/>
        <v/>
      </c>
      <c r="N149" s="25"/>
    </row>
    <row r="150" spans="1:14">
      <c r="A150" s="20" t="s">
        <v>54</v>
      </c>
      <c r="B150" s="21" t="s">
        <v>10</v>
      </c>
      <c r="C150" s="21" t="s">
        <v>58</v>
      </c>
      <c r="D150" s="21" t="s">
        <v>55</v>
      </c>
      <c r="E150" s="22"/>
      <c r="F150" s="28">
        <v>100</v>
      </c>
      <c r="G150" s="22" t="s">
        <v>16</v>
      </c>
      <c r="H150" s="23"/>
      <c r="I150" s="22"/>
      <c r="J150" s="22"/>
      <c r="K150" s="33">
        <f t="shared" si="4"/>
        <v>100</v>
      </c>
      <c r="L150" s="24"/>
      <c r="M150" s="34" t="str">
        <f t="shared" si="5"/>
        <v/>
      </c>
      <c r="N150" s="25"/>
    </row>
    <row r="151" spans="1:14">
      <c r="A151" s="20" t="s">
        <v>56</v>
      </c>
      <c r="B151" s="21" t="s">
        <v>10</v>
      </c>
      <c r="C151" s="21" t="s">
        <v>58</v>
      </c>
      <c r="D151" s="21" t="s">
        <v>55</v>
      </c>
      <c r="E151" s="22"/>
      <c r="F151" s="28">
        <v>100</v>
      </c>
      <c r="G151" s="22" t="s">
        <v>16</v>
      </c>
      <c r="H151" s="23"/>
      <c r="I151" s="22"/>
      <c r="J151" s="22"/>
      <c r="K151" s="33">
        <f t="shared" si="4"/>
        <v>100</v>
      </c>
      <c r="L151" s="24"/>
      <c r="M151" s="34" t="str">
        <f t="shared" si="5"/>
        <v/>
      </c>
      <c r="N151" s="25"/>
    </row>
    <row r="152" spans="1:14">
      <c r="A152" s="20" t="s">
        <v>54</v>
      </c>
      <c r="B152" s="21" t="s">
        <v>10</v>
      </c>
      <c r="C152" s="21" t="s">
        <v>58</v>
      </c>
      <c r="D152" s="21" t="s">
        <v>57</v>
      </c>
      <c r="E152" s="22"/>
      <c r="F152" s="28">
        <v>200</v>
      </c>
      <c r="G152" s="22" t="s">
        <v>16</v>
      </c>
      <c r="H152" s="23"/>
      <c r="I152" s="22"/>
      <c r="J152" s="22"/>
      <c r="K152" s="33">
        <f t="shared" si="4"/>
        <v>200</v>
      </c>
      <c r="L152" s="24"/>
      <c r="M152" s="34" t="str">
        <f t="shared" si="5"/>
        <v/>
      </c>
      <c r="N152" s="25"/>
    </row>
    <row r="153" spans="1:14">
      <c r="A153" s="20" t="s">
        <v>56</v>
      </c>
      <c r="B153" s="21" t="s">
        <v>10</v>
      </c>
      <c r="C153" s="21" t="s">
        <v>58</v>
      </c>
      <c r="D153" s="21" t="s">
        <v>57</v>
      </c>
      <c r="E153" s="22"/>
      <c r="F153" s="28">
        <v>100</v>
      </c>
      <c r="G153" s="22" t="s">
        <v>16</v>
      </c>
      <c r="H153" s="23"/>
      <c r="I153" s="22"/>
      <c r="J153" s="22"/>
      <c r="K153" s="33">
        <f t="shared" si="4"/>
        <v>100</v>
      </c>
      <c r="L153" s="24"/>
      <c r="M153" s="34" t="str">
        <f t="shared" si="5"/>
        <v/>
      </c>
      <c r="N153" s="25"/>
    </row>
    <row r="154" spans="1:14">
      <c r="A154" s="20" t="s">
        <v>59</v>
      </c>
      <c r="B154" s="21" t="s">
        <v>10</v>
      </c>
      <c r="C154" s="21" t="s">
        <v>60</v>
      </c>
      <c r="D154" s="21" t="s">
        <v>55</v>
      </c>
      <c r="E154" s="22"/>
      <c r="F154" s="28">
        <v>300</v>
      </c>
      <c r="G154" s="22" t="s">
        <v>16</v>
      </c>
      <c r="H154" s="23"/>
      <c r="I154" s="22"/>
      <c r="J154" s="22"/>
      <c r="K154" s="33">
        <f t="shared" si="4"/>
        <v>300</v>
      </c>
      <c r="L154" s="24"/>
      <c r="M154" s="34" t="str">
        <f t="shared" si="5"/>
        <v/>
      </c>
      <c r="N154" s="25"/>
    </row>
    <row r="155" spans="1:14">
      <c r="A155" s="20" t="s">
        <v>61</v>
      </c>
      <c r="B155" s="21" t="s">
        <v>10</v>
      </c>
      <c r="C155" s="21" t="s">
        <v>60</v>
      </c>
      <c r="D155" s="21" t="s">
        <v>55</v>
      </c>
      <c r="E155" s="22"/>
      <c r="F155" s="28">
        <v>290</v>
      </c>
      <c r="G155" s="22" t="s">
        <v>16</v>
      </c>
      <c r="H155" s="23"/>
      <c r="I155" s="22"/>
      <c r="J155" s="22"/>
      <c r="K155" s="33">
        <f t="shared" si="4"/>
        <v>290</v>
      </c>
      <c r="L155" s="24"/>
      <c r="M155" s="34" t="str">
        <f t="shared" si="5"/>
        <v/>
      </c>
      <c r="N155" s="25"/>
    </row>
    <row r="156" spans="1:14">
      <c r="A156" s="20" t="s">
        <v>59</v>
      </c>
      <c r="B156" s="21" t="s">
        <v>10</v>
      </c>
      <c r="C156" s="21" t="s">
        <v>60</v>
      </c>
      <c r="D156" s="21" t="s">
        <v>57</v>
      </c>
      <c r="E156" s="22"/>
      <c r="F156" s="28">
        <v>100</v>
      </c>
      <c r="G156" s="22" t="s">
        <v>16</v>
      </c>
      <c r="H156" s="23"/>
      <c r="I156" s="22"/>
      <c r="J156" s="22"/>
      <c r="K156" s="33">
        <f t="shared" si="4"/>
        <v>100</v>
      </c>
      <c r="L156" s="24"/>
      <c r="M156" s="34" t="str">
        <f t="shared" si="5"/>
        <v/>
      </c>
      <c r="N156" s="25"/>
    </row>
    <row r="157" spans="1:14">
      <c r="A157" s="20" t="s">
        <v>62</v>
      </c>
      <c r="B157" s="21" t="s">
        <v>10</v>
      </c>
      <c r="C157" s="21" t="s">
        <v>60</v>
      </c>
      <c r="D157" s="21" t="s">
        <v>57</v>
      </c>
      <c r="E157" s="22"/>
      <c r="F157" s="28">
        <v>200</v>
      </c>
      <c r="G157" s="22" t="s">
        <v>16</v>
      </c>
      <c r="H157" s="23"/>
      <c r="I157" s="22"/>
      <c r="J157" s="22"/>
      <c r="K157" s="33">
        <f t="shared" si="4"/>
        <v>200</v>
      </c>
      <c r="L157" s="24"/>
      <c r="M157" s="34" t="str">
        <f t="shared" si="5"/>
        <v/>
      </c>
      <c r="N157" s="25"/>
    </row>
    <row r="158" spans="1:14">
      <c r="A158" s="20" t="s">
        <v>63</v>
      </c>
      <c r="B158" s="21" t="s">
        <v>10</v>
      </c>
      <c r="C158" s="21" t="s">
        <v>64</v>
      </c>
      <c r="D158" s="21" t="s">
        <v>55</v>
      </c>
      <c r="E158" s="22"/>
      <c r="F158" s="28">
        <v>300</v>
      </c>
      <c r="G158" s="22" t="s">
        <v>16</v>
      </c>
      <c r="H158" s="23"/>
      <c r="I158" s="22"/>
      <c r="J158" s="22"/>
      <c r="K158" s="33">
        <f t="shared" si="4"/>
        <v>300</v>
      </c>
      <c r="L158" s="24"/>
      <c r="M158" s="34" t="str">
        <f t="shared" si="5"/>
        <v/>
      </c>
      <c r="N158" s="25"/>
    </row>
    <row r="159" spans="1:14">
      <c r="A159" s="20" t="s">
        <v>63</v>
      </c>
      <c r="B159" s="21" t="s">
        <v>10</v>
      </c>
      <c r="C159" s="21" t="s">
        <v>64</v>
      </c>
      <c r="D159" s="21" t="s">
        <v>57</v>
      </c>
      <c r="E159" s="22"/>
      <c r="F159" s="28">
        <v>600</v>
      </c>
      <c r="G159" s="22" t="s">
        <v>16</v>
      </c>
      <c r="H159" s="23"/>
      <c r="I159" s="22"/>
      <c r="J159" s="22"/>
      <c r="K159" s="33">
        <f t="shared" si="4"/>
        <v>600</v>
      </c>
      <c r="L159" s="24"/>
      <c r="M159" s="34" t="str">
        <f t="shared" si="5"/>
        <v/>
      </c>
      <c r="N159" s="25"/>
    </row>
    <row r="160" spans="1:14">
      <c r="A160" s="20" t="s">
        <v>65</v>
      </c>
      <c r="B160" s="21" t="s">
        <v>10</v>
      </c>
      <c r="C160" s="21" t="s">
        <v>64</v>
      </c>
      <c r="D160" s="21" t="s">
        <v>55</v>
      </c>
      <c r="E160" s="22"/>
      <c r="F160" s="28">
        <v>230</v>
      </c>
      <c r="G160" s="22" t="s">
        <v>16</v>
      </c>
      <c r="H160" s="23"/>
      <c r="I160" s="22"/>
      <c r="J160" s="22"/>
      <c r="K160" s="33">
        <f t="shared" si="4"/>
        <v>230</v>
      </c>
      <c r="L160" s="24"/>
      <c r="M160" s="34" t="str">
        <f t="shared" si="5"/>
        <v/>
      </c>
      <c r="N160" s="25"/>
    </row>
    <row r="161" spans="1:14">
      <c r="A161" s="20" t="s">
        <v>66</v>
      </c>
      <c r="B161" s="21" t="s">
        <v>10</v>
      </c>
      <c r="C161" s="21" t="s">
        <v>67</v>
      </c>
      <c r="D161" s="21" t="s">
        <v>55</v>
      </c>
      <c r="E161" s="22"/>
      <c r="F161" s="28">
        <v>2990</v>
      </c>
      <c r="G161" s="22" t="s">
        <v>16</v>
      </c>
      <c r="H161" s="23"/>
      <c r="I161" s="22"/>
      <c r="J161" s="22"/>
      <c r="K161" s="33">
        <f t="shared" si="4"/>
        <v>2990</v>
      </c>
      <c r="L161" s="24"/>
      <c r="M161" s="34" t="str">
        <f t="shared" si="5"/>
        <v/>
      </c>
      <c r="N161" s="25"/>
    </row>
    <row r="162" spans="1:14">
      <c r="A162" s="20" t="s">
        <v>66</v>
      </c>
      <c r="B162" s="21" t="s">
        <v>10</v>
      </c>
      <c r="C162" s="21" t="s">
        <v>67</v>
      </c>
      <c r="D162" s="21" t="s">
        <v>57</v>
      </c>
      <c r="E162" s="22"/>
      <c r="F162" s="28">
        <v>800</v>
      </c>
      <c r="G162" s="22" t="s">
        <v>16</v>
      </c>
      <c r="H162" s="23"/>
      <c r="I162" s="22"/>
      <c r="J162" s="22"/>
      <c r="K162" s="33">
        <f t="shared" si="4"/>
        <v>800</v>
      </c>
      <c r="L162" s="24"/>
      <c r="M162" s="34" t="str">
        <f t="shared" si="5"/>
        <v/>
      </c>
      <c r="N162" s="25"/>
    </row>
    <row r="163" spans="1:14">
      <c r="A163" s="20" t="s">
        <v>66</v>
      </c>
      <c r="B163" s="21" t="s">
        <v>10</v>
      </c>
      <c r="C163" s="21" t="s">
        <v>67</v>
      </c>
      <c r="D163" s="21" t="s">
        <v>68</v>
      </c>
      <c r="E163" s="22"/>
      <c r="F163" s="28">
        <v>2000</v>
      </c>
      <c r="G163" s="22" t="s">
        <v>16</v>
      </c>
      <c r="H163" s="23"/>
      <c r="I163" s="22"/>
      <c r="J163" s="22"/>
      <c r="K163" s="33">
        <f t="shared" si="4"/>
        <v>2000</v>
      </c>
      <c r="L163" s="24"/>
      <c r="M163" s="34" t="str">
        <f t="shared" si="5"/>
        <v/>
      </c>
      <c r="N163" s="25"/>
    </row>
    <row r="164" spans="1:14">
      <c r="A164" s="20" t="s">
        <v>69</v>
      </c>
      <c r="B164" s="21" t="s">
        <v>10</v>
      </c>
      <c r="C164" s="21" t="s">
        <v>67</v>
      </c>
      <c r="D164" s="21" t="s">
        <v>68</v>
      </c>
      <c r="E164" s="22"/>
      <c r="F164" s="28">
        <v>300</v>
      </c>
      <c r="G164" s="22" t="s">
        <v>16</v>
      </c>
      <c r="H164" s="23"/>
      <c r="I164" s="22"/>
      <c r="J164" s="22"/>
      <c r="K164" s="33">
        <f t="shared" si="4"/>
        <v>300</v>
      </c>
      <c r="L164" s="24"/>
      <c r="M164" s="34" t="str">
        <f t="shared" si="5"/>
        <v/>
      </c>
      <c r="N164" s="25"/>
    </row>
    <row r="165" spans="1:14">
      <c r="A165" s="20" t="s">
        <v>70</v>
      </c>
      <c r="B165" s="21" t="s">
        <v>10</v>
      </c>
      <c r="C165" s="21" t="s">
        <v>67</v>
      </c>
      <c r="D165" s="21" t="s">
        <v>55</v>
      </c>
      <c r="E165" s="22"/>
      <c r="F165" s="28">
        <v>400</v>
      </c>
      <c r="G165" s="22" t="s">
        <v>16</v>
      </c>
      <c r="H165" s="23"/>
      <c r="I165" s="22"/>
      <c r="J165" s="22"/>
      <c r="K165" s="33">
        <f t="shared" si="4"/>
        <v>400</v>
      </c>
      <c r="L165" s="24"/>
      <c r="M165" s="34" t="str">
        <f t="shared" si="5"/>
        <v/>
      </c>
      <c r="N165" s="25"/>
    </row>
    <row r="166" spans="1:14">
      <c r="A166" s="20" t="s">
        <v>71</v>
      </c>
      <c r="B166" s="21" t="s">
        <v>72</v>
      </c>
      <c r="C166" s="21" t="s">
        <v>72</v>
      </c>
      <c r="D166" s="21" t="s">
        <v>41</v>
      </c>
      <c r="E166" s="22"/>
      <c r="F166" s="28">
        <v>30</v>
      </c>
      <c r="G166" s="22" t="s">
        <v>39</v>
      </c>
      <c r="H166" s="23"/>
      <c r="I166" s="22"/>
      <c r="J166" s="22"/>
      <c r="K166" s="33">
        <f t="shared" si="4"/>
        <v>30</v>
      </c>
      <c r="L166" s="24"/>
      <c r="M166" s="34" t="str">
        <f t="shared" si="5"/>
        <v/>
      </c>
      <c r="N166" s="25"/>
    </row>
    <row r="167" spans="1:14">
      <c r="A167" s="20" t="s">
        <v>71</v>
      </c>
      <c r="B167" s="21" t="s">
        <v>72</v>
      </c>
      <c r="C167" s="21" t="s">
        <v>72</v>
      </c>
      <c r="D167" s="21" t="s">
        <v>73</v>
      </c>
      <c r="E167" s="22"/>
      <c r="F167" s="28">
        <v>9</v>
      </c>
      <c r="G167" s="22" t="s">
        <v>39</v>
      </c>
      <c r="H167" s="23"/>
      <c r="I167" s="22"/>
      <c r="J167" s="22"/>
      <c r="K167" s="33">
        <f t="shared" si="4"/>
        <v>9</v>
      </c>
      <c r="L167" s="24"/>
      <c r="M167" s="34" t="str">
        <f t="shared" si="5"/>
        <v/>
      </c>
      <c r="N167" s="25"/>
    </row>
    <row r="168" spans="1:14">
      <c r="A168" s="20" t="s">
        <v>71</v>
      </c>
      <c r="B168" s="21" t="s">
        <v>72</v>
      </c>
      <c r="C168" s="21" t="s">
        <v>72</v>
      </c>
      <c r="D168" s="21" t="s">
        <v>38</v>
      </c>
      <c r="E168" s="22"/>
      <c r="F168" s="28">
        <v>16</v>
      </c>
      <c r="G168" s="22" t="s">
        <v>39</v>
      </c>
      <c r="H168" s="23"/>
      <c r="I168" s="22"/>
      <c r="J168" s="22"/>
      <c r="K168" s="33">
        <f t="shared" si="4"/>
        <v>16</v>
      </c>
      <c r="L168" s="24"/>
      <c r="M168" s="34" t="str">
        <f t="shared" si="5"/>
        <v/>
      </c>
      <c r="N168" s="25"/>
    </row>
    <row r="169" spans="1:14">
      <c r="A169" s="20" t="s">
        <v>71</v>
      </c>
      <c r="B169" s="21" t="s">
        <v>72</v>
      </c>
      <c r="C169" s="21" t="s">
        <v>72</v>
      </c>
      <c r="D169" s="21" t="s">
        <v>74</v>
      </c>
      <c r="E169" s="22"/>
      <c r="F169" s="28">
        <v>8</v>
      </c>
      <c r="G169" s="22" t="s">
        <v>39</v>
      </c>
      <c r="H169" s="23"/>
      <c r="I169" s="22"/>
      <c r="J169" s="22"/>
      <c r="K169" s="33">
        <f t="shared" si="4"/>
        <v>8</v>
      </c>
      <c r="L169" s="24"/>
      <c r="M169" s="34" t="str">
        <f t="shared" si="5"/>
        <v/>
      </c>
      <c r="N169" s="25"/>
    </row>
    <row r="170" spans="1:14">
      <c r="A170" s="20" t="s">
        <v>71</v>
      </c>
      <c r="B170" s="21" t="s">
        <v>72</v>
      </c>
      <c r="C170" s="21" t="s">
        <v>72</v>
      </c>
      <c r="D170" s="21" t="s">
        <v>75</v>
      </c>
      <c r="E170" s="22"/>
      <c r="F170" s="28">
        <v>60</v>
      </c>
      <c r="G170" s="22" t="s">
        <v>39</v>
      </c>
      <c r="H170" s="23"/>
      <c r="I170" s="22"/>
      <c r="J170" s="22"/>
      <c r="K170" s="33">
        <f t="shared" si="4"/>
        <v>60</v>
      </c>
      <c r="L170" s="24"/>
      <c r="M170" s="34" t="str">
        <f t="shared" si="5"/>
        <v/>
      </c>
      <c r="N170" s="25"/>
    </row>
    <row r="171" spans="1:14">
      <c r="A171" s="20" t="s">
        <v>71</v>
      </c>
      <c r="B171" s="21" t="s">
        <v>72</v>
      </c>
      <c r="C171" s="21" t="s">
        <v>72</v>
      </c>
      <c r="D171" s="21" t="s">
        <v>76</v>
      </c>
      <c r="E171" s="22"/>
      <c r="F171" s="28">
        <v>18</v>
      </c>
      <c r="G171" s="22" t="s">
        <v>39</v>
      </c>
      <c r="H171" s="23"/>
      <c r="I171" s="22"/>
      <c r="J171" s="22"/>
      <c r="K171" s="33">
        <f t="shared" si="4"/>
        <v>18</v>
      </c>
      <c r="L171" s="24"/>
      <c r="M171" s="34" t="str">
        <f t="shared" si="5"/>
        <v/>
      </c>
      <c r="N171" s="25"/>
    </row>
    <row r="172" spans="1:14">
      <c r="A172" s="20" t="s">
        <v>71</v>
      </c>
      <c r="B172" s="21" t="s">
        <v>72</v>
      </c>
      <c r="C172" s="21" t="s">
        <v>72</v>
      </c>
      <c r="D172" s="21" t="s">
        <v>77</v>
      </c>
      <c r="E172" s="22"/>
      <c r="F172" s="28">
        <v>0</v>
      </c>
      <c r="G172" s="22" t="s">
        <v>39</v>
      </c>
      <c r="H172" s="23"/>
      <c r="I172" s="22"/>
      <c r="J172" s="22"/>
      <c r="K172" s="33">
        <f t="shared" si="4"/>
        <v>0</v>
      </c>
      <c r="L172" s="24"/>
      <c r="M172" s="34">
        <f t="shared" si="5"/>
        <v>0</v>
      </c>
      <c r="N172" s="25"/>
    </row>
    <row r="173" spans="1:14">
      <c r="A173" s="20" t="s">
        <v>71</v>
      </c>
      <c r="B173" s="21" t="s">
        <v>72</v>
      </c>
      <c r="C173" s="21" t="s">
        <v>72</v>
      </c>
      <c r="D173" s="21" t="s">
        <v>78</v>
      </c>
      <c r="E173" s="22"/>
      <c r="F173" s="28">
        <v>25</v>
      </c>
      <c r="G173" s="22" t="s">
        <v>39</v>
      </c>
      <c r="H173" s="23"/>
      <c r="I173" s="22"/>
      <c r="J173" s="22"/>
      <c r="K173" s="33">
        <f t="shared" si="4"/>
        <v>25</v>
      </c>
      <c r="L173" s="24"/>
      <c r="M173" s="34" t="str">
        <f t="shared" si="5"/>
        <v/>
      </c>
      <c r="N173" s="25"/>
    </row>
    <row r="174" spans="1:14">
      <c r="A174" s="20" t="s">
        <v>71</v>
      </c>
      <c r="B174" s="21" t="s">
        <v>72</v>
      </c>
      <c r="C174" s="21" t="s">
        <v>72</v>
      </c>
      <c r="D174" s="21" t="s">
        <v>79</v>
      </c>
      <c r="E174" s="22"/>
      <c r="F174" s="28">
        <v>5</v>
      </c>
      <c r="G174" s="22" t="s">
        <v>39</v>
      </c>
      <c r="H174" s="23"/>
      <c r="I174" s="22"/>
      <c r="J174" s="22"/>
      <c r="K174" s="33">
        <f t="shared" si="4"/>
        <v>5</v>
      </c>
      <c r="L174" s="24"/>
      <c r="M174" s="34" t="str">
        <f t="shared" si="5"/>
        <v/>
      </c>
      <c r="N174" s="25"/>
    </row>
    <row r="175" spans="1:14">
      <c r="A175" s="20" t="s">
        <v>71</v>
      </c>
      <c r="B175" s="21" t="s">
        <v>72</v>
      </c>
      <c r="C175" s="21" t="s">
        <v>72</v>
      </c>
      <c r="D175" s="21" t="s">
        <v>80</v>
      </c>
      <c r="E175" s="22"/>
      <c r="F175" s="28">
        <v>2</v>
      </c>
      <c r="G175" s="22" t="s">
        <v>39</v>
      </c>
      <c r="H175" s="23"/>
      <c r="I175" s="22"/>
      <c r="J175" s="22"/>
      <c r="K175" s="33">
        <f t="shared" si="4"/>
        <v>2</v>
      </c>
      <c r="L175" s="24"/>
      <c r="M175" s="34" t="str">
        <f t="shared" si="5"/>
        <v/>
      </c>
      <c r="N175" s="25"/>
    </row>
    <row r="176" spans="1:14">
      <c r="A176" s="20" t="s">
        <v>71</v>
      </c>
      <c r="B176" s="21" t="s">
        <v>72</v>
      </c>
      <c r="C176" s="21" t="s">
        <v>72</v>
      </c>
      <c r="D176" s="21" t="s">
        <v>81</v>
      </c>
      <c r="E176" s="22"/>
      <c r="F176" s="28">
        <v>40</v>
      </c>
      <c r="G176" s="22" t="s">
        <v>39</v>
      </c>
      <c r="H176" s="23"/>
      <c r="I176" s="22"/>
      <c r="J176" s="22"/>
      <c r="K176" s="33">
        <f t="shared" si="4"/>
        <v>40</v>
      </c>
      <c r="L176" s="24"/>
      <c r="M176" s="34" t="str">
        <f t="shared" si="5"/>
        <v/>
      </c>
      <c r="N176" s="25"/>
    </row>
    <row r="177" spans="1:14">
      <c r="A177" s="20" t="s">
        <v>71</v>
      </c>
      <c r="B177" s="21" t="s">
        <v>72</v>
      </c>
      <c r="C177" s="21" t="s">
        <v>72</v>
      </c>
      <c r="D177" s="21" t="s">
        <v>50</v>
      </c>
      <c r="E177" s="22"/>
      <c r="F177" s="28">
        <v>30</v>
      </c>
      <c r="G177" s="22" t="s">
        <v>39</v>
      </c>
      <c r="H177" s="23"/>
      <c r="I177" s="22"/>
      <c r="J177" s="22"/>
      <c r="K177" s="33">
        <f t="shared" si="4"/>
        <v>30</v>
      </c>
      <c r="L177" s="24"/>
      <c r="M177" s="34" t="str">
        <f t="shared" si="5"/>
        <v/>
      </c>
      <c r="N177" s="25"/>
    </row>
    <row r="178" spans="1:14">
      <c r="A178" s="20" t="s">
        <v>71</v>
      </c>
      <c r="B178" s="21" t="s">
        <v>72</v>
      </c>
      <c r="C178" s="21" t="s">
        <v>72</v>
      </c>
      <c r="D178" s="21" t="s">
        <v>20</v>
      </c>
      <c r="E178" s="22"/>
      <c r="F178" s="28">
        <v>70</v>
      </c>
      <c r="G178" s="22" t="s">
        <v>39</v>
      </c>
      <c r="H178" s="23"/>
      <c r="I178" s="22"/>
      <c r="J178" s="22"/>
      <c r="K178" s="33">
        <f t="shared" si="4"/>
        <v>70</v>
      </c>
      <c r="L178" s="24"/>
      <c r="M178" s="34" t="str">
        <f t="shared" si="5"/>
        <v/>
      </c>
      <c r="N178" s="25"/>
    </row>
    <row r="179" spans="1:14">
      <c r="A179" s="20" t="s">
        <v>71</v>
      </c>
      <c r="B179" s="21" t="s">
        <v>72</v>
      </c>
      <c r="C179" s="21" t="s">
        <v>72</v>
      </c>
      <c r="D179" s="21" t="s">
        <v>82</v>
      </c>
      <c r="E179" s="22"/>
      <c r="F179" s="28">
        <v>24</v>
      </c>
      <c r="G179" s="22" t="s">
        <v>39</v>
      </c>
      <c r="H179" s="23"/>
      <c r="I179" s="22"/>
      <c r="J179" s="22"/>
      <c r="K179" s="33">
        <f t="shared" si="4"/>
        <v>24</v>
      </c>
      <c r="L179" s="24"/>
      <c r="M179" s="34" t="str">
        <f t="shared" si="5"/>
        <v/>
      </c>
      <c r="N179" s="25"/>
    </row>
    <row r="180" spans="1:14">
      <c r="A180" s="20" t="s">
        <v>71</v>
      </c>
      <c r="B180" s="21" t="s">
        <v>72</v>
      </c>
      <c r="C180" s="21" t="s">
        <v>72</v>
      </c>
      <c r="D180" s="21" t="s">
        <v>83</v>
      </c>
      <c r="E180" s="22"/>
      <c r="F180" s="28">
        <v>29</v>
      </c>
      <c r="G180" s="22" t="s">
        <v>39</v>
      </c>
      <c r="H180" s="23"/>
      <c r="I180" s="22"/>
      <c r="J180" s="22"/>
      <c r="K180" s="33">
        <f t="shared" si="4"/>
        <v>29</v>
      </c>
      <c r="L180" s="24"/>
      <c r="M180" s="34" t="str">
        <f t="shared" si="5"/>
        <v/>
      </c>
      <c r="N180" s="25"/>
    </row>
    <row r="181" spans="1:14">
      <c r="A181" s="20" t="s">
        <v>71</v>
      </c>
      <c r="B181" s="21" t="s">
        <v>72</v>
      </c>
      <c r="C181" s="21" t="s">
        <v>72</v>
      </c>
      <c r="D181" s="21" t="s">
        <v>84</v>
      </c>
      <c r="E181" s="22"/>
      <c r="F181" s="28">
        <v>13</v>
      </c>
      <c r="G181" s="22" t="s">
        <v>39</v>
      </c>
      <c r="H181" s="23"/>
      <c r="I181" s="22"/>
      <c r="J181" s="22"/>
      <c r="K181" s="33">
        <f t="shared" si="4"/>
        <v>13</v>
      </c>
      <c r="L181" s="24"/>
      <c r="M181" s="34" t="str">
        <f t="shared" si="5"/>
        <v/>
      </c>
      <c r="N181" s="25"/>
    </row>
    <row r="182" spans="1:14">
      <c r="A182" s="20" t="s">
        <v>85</v>
      </c>
      <c r="B182" s="21" t="s">
        <v>88</v>
      </c>
      <c r="C182" s="21" t="s">
        <v>86</v>
      </c>
      <c r="D182" s="21" t="s">
        <v>87</v>
      </c>
      <c r="E182" s="22"/>
      <c r="F182" s="28">
        <v>30</v>
      </c>
      <c r="G182" s="22" t="s">
        <v>39</v>
      </c>
      <c r="H182" s="23"/>
      <c r="I182" s="22"/>
      <c r="J182" s="22"/>
      <c r="K182" s="33">
        <f t="shared" si="4"/>
        <v>30</v>
      </c>
      <c r="L182" s="24"/>
      <c r="M182" s="34" t="str">
        <f t="shared" si="5"/>
        <v/>
      </c>
      <c r="N182" s="25"/>
    </row>
    <row r="183" spans="1:14">
      <c r="A183" s="20" t="s">
        <v>94</v>
      </c>
      <c r="B183" s="21" t="s">
        <v>88</v>
      </c>
      <c r="C183" s="21" t="s">
        <v>86</v>
      </c>
      <c r="D183" s="21" t="s">
        <v>89</v>
      </c>
      <c r="E183" s="22"/>
      <c r="F183" s="28">
        <v>25</v>
      </c>
      <c r="G183" s="22" t="s">
        <v>39</v>
      </c>
      <c r="H183" s="23"/>
      <c r="I183" s="22"/>
      <c r="J183" s="22"/>
      <c r="K183" s="33">
        <f t="shared" si="4"/>
        <v>25</v>
      </c>
      <c r="L183" s="24"/>
      <c r="M183" s="34" t="str">
        <f t="shared" si="5"/>
        <v/>
      </c>
      <c r="N183" s="25"/>
    </row>
    <row r="184" spans="1:14">
      <c r="A184" s="20" t="s">
        <v>94</v>
      </c>
      <c r="B184" s="21" t="s">
        <v>88</v>
      </c>
      <c r="C184" s="21" t="s">
        <v>86</v>
      </c>
      <c r="D184" s="21" t="s">
        <v>90</v>
      </c>
      <c r="E184" s="22"/>
      <c r="F184" s="28">
        <v>65</v>
      </c>
      <c r="G184" s="22" t="s">
        <v>39</v>
      </c>
      <c r="H184" s="23"/>
      <c r="I184" s="22"/>
      <c r="J184" s="22"/>
      <c r="K184" s="33">
        <f t="shared" si="4"/>
        <v>65</v>
      </c>
      <c r="L184" s="24"/>
      <c r="M184" s="34" t="str">
        <f t="shared" si="5"/>
        <v/>
      </c>
      <c r="N184" s="25"/>
    </row>
    <row r="185" spans="1:14">
      <c r="A185" s="20" t="s">
        <v>94</v>
      </c>
      <c r="B185" s="21" t="s">
        <v>88</v>
      </c>
      <c r="C185" s="21" t="s">
        <v>86</v>
      </c>
      <c r="D185" s="21" t="s">
        <v>91</v>
      </c>
      <c r="E185" s="22"/>
      <c r="F185" s="28">
        <v>20</v>
      </c>
      <c r="G185" s="22" t="s">
        <v>39</v>
      </c>
      <c r="H185" s="23"/>
      <c r="I185" s="22"/>
      <c r="J185" s="22"/>
      <c r="K185" s="33">
        <f t="shared" si="4"/>
        <v>20</v>
      </c>
      <c r="L185" s="24"/>
      <c r="M185" s="34" t="str">
        <f t="shared" si="5"/>
        <v/>
      </c>
      <c r="N185" s="25"/>
    </row>
    <row r="186" spans="1:14">
      <c r="A186" s="20" t="s">
        <v>94</v>
      </c>
      <c r="B186" s="21" t="s">
        <v>88</v>
      </c>
      <c r="C186" s="21" t="s">
        <v>86</v>
      </c>
      <c r="D186" s="21" t="s">
        <v>92</v>
      </c>
      <c r="E186" s="22"/>
      <c r="F186" s="28">
        <v>50</v>
      </c>
      <c r="G186" s="22" t="s">
        <v>39</v>
      </c>
      <c r="H186" s="23"/>
      <c r="I186" s="22"/>
      <c r="J186" s="22"/>
      <c r="K186" s="33">
        <f t="shared" si="4"/>
        <v>50</v>
      </c>
      <c r="L186" s="24"/>
      <c r="M186" s="34" t="str">
        <f t="shared" si="5"/>
        <v/>
      </c>
      <c r="N186" s="25"/>
    </row>
    <row r="187" spans="1:14">
      <c r="A187" s="20" t="s">
        <v>94</v>
      </c>
      <c r="B187" s="21" t="s">
        <v>88</v>
      </c>
      <c r="C187" s="21" t="s">
        <v>86</v>
      </c>
      <c r="D187" s="21" t="s">
        <v>93</v>
      </c>
      <c r="E187" s="22"/>
      <c r="F187" s="28">
        <v>110</v>
      </c>
      <c r="G187" s="22" t="s">
        <v>39</v>
      </c>
      <c r="H187" s="23"/>
      <c r="I187" s="22"/>
      <c r="J187" s="22"/>
      <c r="K187" s="33">
        <f t="shared" si="4"/>
        <v>110</v>
      </c>
      <c r="L187" s="24"/>
      <c r="M187" s="34" t="str">
        <f t="shared" si="5"/>
        <v/>
      </c>
      <c r="N187" s="25"/>
    </row>
    <row r="188" spans="1:14">
      <c r="A188" s="20" t="s">
        <v>95</v>
      </c>
      <c r="B188" s="21" t="s">
        <v>88</v>
      </c>
      <c r="C188" s="21" t="s">
        <v>95</v>
      </c>
      <c r="D188" s="21" t="s">
        <v>40</v>
      </c>
      <c r="E188" s="22"/>
      <c r="F188" s="28">
        <v>37</v>
      </c>
      <c r="G188" s="22" t="s">
        <v>39</v>
      </c>
      <c r="H188" s="23"/>
      <c r="I188" s="22"/>
      <c r="J188" s="22"/>
      <c r="K188" s="33">
        <f t="shared" si="4"/>
        <v>37</v>
      </c>
      <c r="L188" s="24"/>
      <c r="M188" s="34" t="str">
        <f t="shared" si="5"/>
        <v/>
      </c>
      <c r="N188" s="25"/>
    </row>
    <row r="189" spans="1:14">
      <c r="A189" s="20">
        <v>17557</v>
      </c>
      <c r="B189" s="21" t="s">
        <v>88</v>
      </c>
      <c r="C189" s="21" t="s">
        <v>96</v>
      </c>
      <c r="D189" s="21" t="s">
        <v>97</v>
      </c>
      <c r="E189" s="22"/>
      <c r="F189" s="28">
        <v>15</v>
      </c>
      <c r="G189" s="22" t="s">
        <v>39</v>
      </c>
      <c r="H189" s="23"/>
      <c r="I189" s="22"/>
      <c r="J189" s="22"/>
      <c r="K189" s="33">
        <f t="shared" si="4"/>
        <v>15</v>
      </c>
      <c r="L189" s="24"/>
      <c r="M189" s="34" t="str">
        <f t="shared" si="5"/>
        <v/>
      </c>
      <c r="N189" s="25"/>
    </row>
    <row r="190" spans="1:14">
      <c r="A190" s="20" t="s">
        <v>98</v>
      </c>
      <c r="B190" s="21" t="s">
        <v>88</v>
      </c>
      <c r="C190" s="21" t="s">
        <v>86</v>
      </c>
      <c r="D190" s="21" t="s">
        <v>99</v>
      </c>
      <c r="E190" s="22"/>
      <c r="F190" s="28">
        <v>0</v>
      </c>
      <c r="G190" s="22" t="s">
        <v>39</v>
      </c>
      <c r="H190" s="23"/>
      <c r="I190" s="22"/>
      <c r="J190" s="22"/>
      <c r="K190" s="33">
        <f t="shared" si="4"/>
        <v>0</v>
      </c>
      <c r="L190" s="24"/>
      <c r="M190" s="34">
        <f t="shared" si="5"/>
        <v>0</v>
      </c>
      <c r="N190" s="25"/>
    </row>
    <row r="191" spans="1:14">
      <c r="A191" s="20" t="s">
        <v>98</v>
      </c>
      <c r="B191" s="21" t="s">
        <v>88</v>
      </c>
      <c r="C191" s="21" t="s">
        <v>86</v>
      </c>
      <c r="D191" s="21" t="s">
        <v>100</v>
      </c>
      <c r="E191" s="22"/>
      <c r="F191" s="28">
        <v>0</v>
      </c>
      <c r="G191" s="22" t="s">
        <v>39</v>
      </c>
      <c r="H191" s="23"/>
      <c r="I191" s="22"/>
      <c r="J191" s="22"/>
      <c r="K191" s="33">
        <f t="shared" si="4"/>
        <v>0</v>
      </c>
      <c r="L191" s="24"/>
      <c r="M191" s="34">
        <f t="shared" si="5"/>
        <v>0</v>
      </c>
      <c r="N191" s="25"/>
    </row>
    <row r="192" spans="1:14">
      <c r="A192" s="20" t="s">
        <v>101</v>
      </c>
      <c r="B192" s="21" t="s">
        <v>88</v>
      </c>
      <c r="C192" s="21" t="s">
        <v>102</v>
      </c>
      <c r="D192" s="21" t="s">
        <v>20</v>
      </c>
      <c r="E192" s="22"/>
      <c r="F192" s="28">
        <v>3</v>
      </c>
      <c r="G192" s="22" t="s">
        <v>39</v>
      </c>
      <c r="H192" s="23"/>
      <c r="I192" s="22"/>
      <c r="J192" s="22"/>
      <c r="K192" s="33">
        <f t="shared" si="4"/>
        <v>3</v>
      </c>
      <c r="L192" s="24"/>
      <c r="M192" s="34" t="str">
        <f t="shared" si="5"/>
        <v/>
      </c>
      <c r="N192" s="25"/>
    </row>
    <row r="193" spans="1:14">
      <c r="A193" s="20">
        <v>17539</v>
      </c>
      <c r="B193" s="21" t="s">
        <v>88</v>
      </c>
      <c r="C193" s="21" t="s">
        <v>103</v>
      </c>
      <c r="D193" s="21" t="s">
        <v>104</v>
      </c>
      <c r="E193" s="22"/>
      <c r="F193" s="28">
        <v>1</v>
      </c>
      <c r="G193" s="22" t="s">
        <v>105</v>
      </c>
      <c r="H193" s="23"/>
      <c r="I193" s="22"/>
      <c r="J193" s="22"/>
      <c r="K193" s="33">
        <f t="shared" si="4"/>
        <v>1</v>
      </c>
      <c r="L193" s="24"/>
      <c r="M193" s="34" t="str">
        <f t="shared" si="5"/>
        <v/>
      </c>
      <c r="N193" s="25"/>
    </row>
    <row r="194" spans="1:14">
      <c r="A194" s="20">
        <v>17536</v>
      </c>
      <c r="B194" s="21" t="s">
        <v>88</v>
      </c>
      <c r="C194" s="21" t="s">
        <v>103</v>
      </c>
      <c r="D194" s="21" t="s">
        <v>104</v>
      </c>
      <c r="E194" s="22"/>
      <c r="F194" s="28">
        <v>15</v>
      </c>
      <c r="G194" s="22" t="s">
        <v>39</v>
      </c>
      <c r="H194" s="23"/>
      <c r="I194" s="22"/>
      <c r="J194" s="22"/>
      <c r="K194" s="33">
        <f t="shared" si="4"/>
        <v>15</v>
      </c>
      <c r="L194" s="24"/>
      <c r="M194" s="34" t="str">
        <f t="shared" si="5"/>
        <v/>
      </c>
      <c r="N194" s="25"/>
    </row>
    <row r="195" spans="1:14">
      <c r="A195" s="20">
        <v>9580</v>
      </c>
      <c r="B195" s="21" t="s">
        <v>88</v>
      </c>
      <c r="C195" s="21" t="s">
        <v>106</v>
      </c>
      <c r="D195" s="21" t="s">
        <v>107</v>
      </c>
      <c r="E195" s="22"/>
      <c r="F195" s="28">
        <v>0</v>
      </c>
      <c r="G195" s="22" t="s">
        <v>39</v>
      </c>
      <c r="H195" s="23"/>
      <c r="I195" s="22"/>
      <c r="J195" s="22"/>
      <c r="K195" s="33">
        <f t="shared" ref="K195:K237" si="6">IF(A195="","",(F195+I195)-J195)</f>
        <v>0</v>
      </c>
      <c r="L195" s="24"/>
      <c r="M195" s="34">
        <f t="shared" si="5"/>
        <v>0</v>
      </c>
      <c r="N195" s="25"/>
    </row>
    <row r="196" spans="1:14">
      <c r="A196" s="20">
        <v>9580</v>
      </c>
      <c r="B196" s="21" t="s">
        <v>88</v>
      </c>
      <c r="C196" s="21" t="s">
        <v>106</v>
      </c>
      <c r="D196" s="21" t="s">
        <v>108</v>
      </c>
      <c r="E196" s="22"/>
      <c r="F196" s="28">
        <v>0</v>
      </c>
      <c r="G196" s="22" t="s">
        <v>39</v>
      </c>
      <c r="H196" s="23"/>
      <c r="I196" s="22"/>
      <c r="J196" s="22"/>
      <c r="K196" s="33">
        <f t="shared" si="6"/>
        <v>0</v>
      </c>
      <c r="L196" s="24"/>
      <c r="M196" s="34">
        <f t="shared" si="5"/>
        <v>0</v>
      </c>
      <c r="N196" s="25"/>
    </row>
    <row r="197" spans="1:14">
      <c r="A197" s="20">
        <v>9580</v>
      </c>
      <c r="B197" s="21" t="s">
        <v>88</v>
      </c>
      <c r="C197" s="21" t="s">
        <v>106</v>
      </c>
      <c r="D197" s="21" t="s">
        <v>20</v>
      </c>
      <c r="E197" s="22"/>
      <c r="F197" s="28">
        <v>0</v>
      </c>
      <c r="G197" s="22" t="s">
        <v>39</v>
      </c>
      <c r="H197" s="23"/>
      <c r="I197" s="22"/>
      <c r="J197" s="22"/>
      <c r="K197" s="33">
        <f t="shared" si="6"/>
        <v>0</v>
      </c>
      <c r="L197" s="24"/>
      <c r="M197" s="34">
        <f t="shared" si="5"/>
        <v>0</v>
      </c>
      <c r="N197" s="25"/>
    </row>
    <row r="198" spans="1:14">
      <c r="A198" s="20">
        <v>9580</v>
      </c>
      <c r="B198" s="21" t="s">
        <v>88</v>
      </c>
      <c r="C198" s="21" t="s">
        <v>106</v>
      </c>
      <c r="D198" s="21" t="s">
        <v>19</v>
      </c>
      <c r="E198" s="22"/>
      <c r="F198" s="28">
        <v>0</v>
      </c>
      <c r="G198" s="22" t="s">
        <v>39</v>
      </c>
      <c r="H198" s="23"/>
      <c r="I198" s="22"/>
      <c r="J198" s="22"/>
      <c r="K198" s="33">
        <f t="shared" si="6"/>
        <v>0</v>
      </c>
      <c r="L198" s="24"/>
      <c r="M198" s="34">
        <f t="shared" si="5"/>
        <v>0</v>
      </c>
      <c r="N198" s="25"/>
    </row>
    <row r="199" spans="1:14">
      <c r="A199" s="20">
        <v>9580</v>
      </c>
      <c r="B199" s="21" t="s">
        <v>88</v>
      </c>
      <c r="C199" s="21" t="s">
        <v>109</v>
      </c>
      <c r="D199" s="21" t="s">
        <v>107</v>
      </c>
      <c r="E199" s="22"/>
      <c r="F199" s="28">
        <v>0</v>
      </c>
      <c r="G199" s="22" t="s">
        <v>39</v>
      </c>
      <c r="H199" s="23"/>
      <c r="I199" s="22"/>
      <c r="J199" s="22"/>
      <c r="K199" s="33">
        <f t="shared" si="6"/>
        <v>0</v>
      </c>
      <c r="L199" s="24"/>
      <c r="M199" s="34">
        <f t="shared" si="5"/>
        <v>0</v>
      </c>
      <c r="N199" s="25"/>
    </row>
    <row r="200" spans="1:14">
      <c r="A200" s="20">
        <v>9580</v>
      </c>
      <c r="B200" s="21" t="s">
        <v>88</v>
      </c>
      <c r="C200" s="21" t="s">
        <v>109</v>
      </c>
      <c r="D200" s="21" t="s">
        <v>19</v>
      </c>
      <c r="E200" s="22"/>
      <c r="F200" s="28">
        <v>0</v>
      </c>
      <c r="G200" s="22" t="s">
        <v>39</v>
      </c>
      <c r="H200" s="23"/>
      <c r="I200" s="22"/>
      <c r="J200" s="22"/>
      <c r="K200" s="33">
        <f t="shared" si="6"/>
        <v>0</v>
      </c>
      <c r="L200" s="24"/>
      <c r="M200" s="34">
        <f t="shared" si="5"/>
        <v>0</v>
      </c>
      <c r="N200" s="25"/>
    </row>
    <row r="201" spans="1:14">
      <c r="A201" s="20">
        <v>9580</v>
      </c>
      <c r="B201" s="21" t="s">
        <v>88</v>
      </c>
      <c r="C201" s="21" t="s">
        <v>109</v>
      </c>
      <c r="D201" s="21" t="s">
        <v>20</v>
      </c>
      <c r="E201" s="22"/>
      <c r="F201" s="28">
        <v>8</v>
      </c>
      <c r="G201" s="22" t="s">
        <v>39</v>
      </c>
      <c r="H201" s="23"/>
      <c r="I201" s="22"/>
      <c r="J201" s="22"/>
      <c r="K201" s="33">
        <f t="shared" si="6"/>
        <v>8</v>
      </c>
      <c r="L201" s="24"/>
      <c r="M201" s="34" t="str">
        <f t="shared" si="5"/>
        <v/>
      </c>
      <c r="N201" s="25"/>
    </row>
    <row r="202" spans="1:14">
      <c r="A202" s="20">
        <v>9580</v>
      </c>
      <c r="B202" s="21" t="s">
        <v>88</v>
      </c>
      <c r="C202" s="21" t="s">
        <v>109</v>
      </c>
      <c r="D202" s="21" t="s">
        <v>108</v>
      </c>
      <c r="E202" s="22"/>
      <c r="F202" s="28">
        <v>0</v>
      </c>
      <c r="G202" s="22" t="s">
        <v>39</v>
      </c>
      <c r="H202" s="23"/>
      <c r="I202" s="22"/>
      <c r="J202" s="22"/>
      <c r="K202" s="33">
        <f t="shared" si="6"/>
        <v>0</v>
      </c>
      <c r="L202" s="24"/>
      <c r="M202" s="34">
        <f t="shared" si="5"/>
        <v>0</v>
      </c>
      <c r="N202" s="25"/>
    </row>
    <row r="203" spans="1:14">
      <c r="A203" s="20">
        <v>82970</v>
      </c>
      <c r="B203" s="21" t="s">
        <v>88</v>
      </c>
      <c r="C203" s="21" t="s">
        <v>110</v>
      </c>
      <c r="D203" s="21" t="s">
        <v>97</v>
      </c>
      <c r="E203" s="22"/>
      <c r="F203" s="28">
        <v>6</v>
      </c>
      <c r="G203" s="22" t="s">
        <v>39</v>
      </c>
      <c r="H203" s="23"/>
      <c r="I203" s="22"/>
      <c r="J203" s="22"/>
      <c r="K203" s="33">
        <f t="shared" si="6"/>
        <v>6</v>
      </c>
      <c r="L203" s="24"/>
      <c r="M203" s="34" t="str">
        <f t="shared" si="5"/>
        <v/>
      </c>
      <c r="N203" s="25"/>
    </row>
    <row r="204" spans="1:14">
      <c r="A204" s="20">
        <v>82970</v>
      </c>
      <c r="B204" s="21" t="s">
        <v>88</v>
      </c>
      <c r="C204" s="21" t="s">
        <v>111</v>
      </c>
      <c r="D204" s="21" t="s">
        <v>97</v>
      </c>
      <c r="E204" s="22"/>
      <c r="F204" s="28">
        <v>0</v>
      </c>
      <c r="G204" s="22" t="s">
        <v>39</v>
      </c>
      <c r="H204" s="23"/>
      <c r="I204" s="22"/>
      <c r="J204" s="22"/>
      <c r="K204" s="33">
        <f t="shared" si="6"/>
        <v>0</v>
      </c>
      <c r="L204" s="24"/>
      <c r="M204" s="34">
        <f t="shared" si="5"/>
        <v>0</v>
      </c>
      <c r="N204" s="25"/>
    </row>
    <row r="205" spans="1:14">
      <c r="A205" s="20">
        <v>17576</v>
      </c>
      <c r="B205" s="21" t="s">
        <v>88</v>
      </c>
      <c r="C205" s="21" t="s">
        <v>112</v>
      </c>
      <c r="D205" s="21"/>
      <c r="E205" s="22"/>
      <c r="F205" s="28">
        <v>30</v>
      </c>
      <c r="G205" s="22" t="s">
        <v>39</v>
      </c>
      <c r="H205" s="23"/>
      <c r="I205" s="22"/>
      <c r="J205" s="22"/>
      <c r="K205" s="33">
        <f t="shared" si="6"/>
        <v>30</v>
      </c>
      <c r="L205" s="24"/>
      <c r="M205" s="34" t="str">
        <f t="shared" si="5"/>
        <v/>
      </c>
      <c r="N205" s="25"/>
    </row>
    <row r="206" spans="1:14">
      <c r="A206" s="20">
        <v>17576</v>
      </c>
      <c r="B206" s="21" t="s">
        <v>88</v>
      </c>
      <c r="C206" s="21" t="s">
        <v>113</v>
      </c>
      <c r="D206" s="21"/>
      <c r="E206" s="22"/>
      <c r="F206" s="28">
        <v>0</v>
      </c>
      <c r="G206" s="22" t="s">
        <v>39</v>
      </c>
      <c r="H206" s="23"/>
      <c r="I206" s="22"/>
      <c r="J206" s="22"/>
      <c r="K206" s="33">
        <f t="shared" si="6"/>
        <v>0</v>
      </c>
      <c r="L206" s="24"/>
      <c r="M206" s="34">
        <f t="shared" si="5"/>
        <v>0</v>
      </c>
      <c r="N206" s="25"/>
    </row>
    <row r="207" spans="1:14">
      <c r="A207" s="20" t="s">
        <v>98</v>
      </c>
      <c r="B207" s="21" t="s">
        <v>88</v>
      </c>
      <c r="C207" s="21" t="s">
        <v>86</v>
      </c>
      <c r="D207" s="21" t="s">
        <v>20</v>
      </c>
      <c r="E207" s="22"/>
      <c r="F207" s="28">
        <v>10</v>
      </c>
      <c r="G207" s="22" t="s">
        <v>39</v>
      </c>
      <c r="H207" s="23"/>
      <c r="I207" s="22"/>
      <c r="J207" s="22"/>
      <c r="K207" s="33">
        <f t="shared" si="6"/>
        <v>10</v>
      </c>
      <c r="L207" s="24"/>
      <c r="M207" s="34" t="str">
        <f t="shared" si="5"/>
        <v/>
      </c>
      <c r="N207" s="25"/>
    </row>
    <row r="208" spans="1:14">
      <c r="A208" s="20" t="s">
        <v>98</v>
      </c>
      <c r="B208" s="21" t="s">
        <v>88</v>
      </c>
      <c r="C208" s="21" t="s">
        <v>86</v>
      </c>
      <c r="D208" s="21" t="s">
        <v>45</v>
      </c>
      <c r="E208" s="22"/>
      <c r="F208" s="28">
        <v>4</v>
      </c>
      <c r="G208" s="22" t="s">
        <v>39</v>
      </c>
      <c r="H208" s="23"/>
      <c r="I208" s="22"/>
      <c r="J208" s="22"/>
      <c r="K208" s="33">
        <f t="shared" si="6"/>
        <v>4</v>
      </c>
      <c r="L208" s="24"/>
      <c r="M208" s="34" t="str">
        <f t="shared" si="5"/>
        <v/>
      </c>
      <c r="N208" s="25"/>
    </row>
    <row r="209" spans="1:14">
      <c r="A209" s="20">
        <v>6285</v>
      </c>
      <c r="B209" s="21" t="s">
        <v>88</v>
      </c>
      <c r="C209" s="21" t="s">
        <v>114</v>
      </c>
      <c r="D209" s="21" t="s">
        <v>51</v>
      </c>
      <c r="E209" s="22"/>
      <c r="F209" s="28">
        <v>0</v>
      </c>
      <c r="G209" s="22" t="s">
        <v>39</v>
      </c>
      <c r="H209" s="23"/>
      <c r="I209" s="22"/>
      <c r="J209" s="22"/>
      <c r="K209" s="33">
        <f t="shared" si="6"/>
        <v>0</v>
      </c>
      <c r="L209" s="24"/>
      <c r="M209" s="34">
        <f t="shared" si="5"/>
        <v>0</v>
      </c>
      <c r="N209" s="25"/>
    </row>
    <row r="210" spans="1:14">
      <c r="A210" s="20">
        <v>6285</v>
      </c>
      <c r="B210" s="21" t="s">
        <v>88</v>
      </c>
      <c r="C210" s="21" t="s">
        <v>114</v>
      </c>
      <c r="D210" s="21" t="s">
        <v>115</v>
      </c>
      <c r="E210" s="22"/>
      <c r="F210" s="28">
        <v>0</v>
      </c>
      <c r="G210" s="22" t="s">
        <v>39</v>
      </c>
      <c r="H210" s="23"/>
      <c r="I210" s="22"/>
      <c r="J210" s="22"/>
      <c r="K210" s="33">
        <f t="shared" si="6"/>
        <v>0</v>
      </c>
      <c r="L210" s="24"/>
      <c r="M210" s="34">
        <f t="shared" si="5"/>
        <v>0</v>
      </c>
      <c r="N210" s="25"/>
    </row>
    <row r="211" spans="1:14">
      <c r="A211" s="20">
        <v>6285</v>
      </c>
      <c r="B211" s="21" t="s">
        <v>88</v>
      </c>
      <c r="C211" s="21" t="s">
        <v>116</v>
      </c>
      <c r="D211" s="21" t="s">
        <v>51</v>
      </c>
      <c r="E211" s="22"/>
      <c r="F211" s="28">
        <v>0</v>
      </c>
      <c r="G211" s="22" t="s">
        <v>39</v>
      </c>
      <c r="H211" s="23"/>
      <c r="I211" s="22"/>
      <c r="J211" s="22"/>
      <c r="K211" s="33">
        <f t="shared" si="6"/>
        <v>0</v>
      </c>
      <c r="L211" s="24"/>
      <c r="M211" s="34">
        <f t="shared" si="5"/>
        <v>0</v>
      </c>
      <c r="N211" s="25"/>
    </row>
    <row r="212" spans="1:14">
      <c r="A212" s="20">
        <v>6285</v>
      </c>
      <c r="B212" s="21" t="s">
        <v>88</v>
      </c>
      <c r="C212" s="21" t="s">
        <v>116</v>
      </c>
      <c r="D212" s="21" t="s">
        <v>115</v>
      </c>
      <c r="E212" s="22"/>
      <c r="F212" s="28">
        <v>0</v>
      </c>
      <c r="G212" s="22" t="s">
        <v>39</v>
      </c>
      <c r="H212" s="23"/>
      <c r="I212" s="22"/>
      <c r="J212" s="22"/>
      <c r="K212" s="33">
        <f t="shared" si="6"/>
        <v>0</v>
      </c>
      <c r="L212" s="24"/>
      <c r="M212" s="34">
        <f t="shared" si="5"/>
        <v>0</v>
      </c>
      <c r="N212" s="25"/>
    </row>
    <row r="213" spans="1:14">
      <c r="A213" s="20">
        <v>6281</v>
      </c>
      <c r="B213" s="21" t="s">
        <v>88</v>
      </c>
      <c r="C213" s="21" t="s">
        <v>114</v>
      </c>
      <c r="D213" s="21" t="s">
        <v>97</v>
      </c>
      <c r="E213" s="22"/>
      <c r="F213" s="28">
        <v>0</v>
      </c>
      <c r="G213" s="22" t="s">
        <v>39</v>
      </c>
      <c r="H213" s="23"/>
      <c r="I213" s="22"/>
      <c r="J213" s="22"/>
      <c r="K213" s="33">
        <f t="shared" si="6"/>
        <v>0</v>
      </c>
      <c r="L213" s="24"/>
      <c r="M213" s="34">
        <f t="shared" si="5"/>
        <v>0</v>
      </c>
      <c r="N213" s="25"/>
    </row>
    <row r="214" spans="1:14">
      <c r="A214" s="20">
        <v>6281</v>
      </c>
      <c r="B214" s="21" t="s">
        <v>88</v>
      </c>
      <c r="C214" s="21" t="s">
        <v>114</v>
      </c>
      <c r="D214" s="21" t="s">
        <v>44</v>
      </c>
      <c r="E214" s="22"/>
      <c r="F214" s="28">
        <v>0</v>
      </c>
      <c r="G214" s="22" t="s">
        <v>39</v>
      </c>
      <c r="H214" s="23"/>
      <c r="I214" s="22"/>
      <c r="J214" s="22"/>
      <c r="K214" s="33">
        <f t="shared" si="6"/>
        <v>0</v>
      </c>
      <c r="L214" s="24"/>
      <c r="M214" s="34">
        <f t="shared" si="5"/>
        <v>0</v>
      </c>
      <c r="N214" s="25"/>
    </row>
    <row r="215" spans="1:14">
      <c r="A215" s="20">
        <v>6323</v>
      </c>
      <c r="B215" s="21" t="s">
        <v>88</v>
      </c>
      <c r="C215" s="21" t="s">
        <v>117</v>
      </c>
      <c r="D215" s="21" t="s">
        <v>97</v>
      </c>
      <c r="E215" s="22"/>
      <c r="F215" s="28">
        <v>0</v>
      </c>
      <c r="G215" s="22" t="s">
        <v>39</v>
      </c>
      <c r="H215" s="23"/>
      <c r="I215" s="22"/>
      <c r="J215" s="22"/>
      <c r="K215" s="33">
        <f t="shared" si="6"/>
        <v>0</v>
      </c>
      <c r="L215" s="24"/>
      <c r="M215" s="34">
        <f t="shared" si="5"/>
        <v>0</v>
      </c>
      <c r="N215" s="25"/>
    </row>
    <row r="216" spans="1:14">
      <c r="A216" s="20">
        <v>6223</v>
      </c>
      <c r="B216" s="21" t="s">
        <v>88</v>
      </c>
      <c r="C216" s="21" t="s">
        <v>117</v>
      </c>
      <c r="D216" s="21" t="s">
        <v>44</v>
      </c>
      <c r="E216" s="22"/>
      <c r="F216" s="28">
        <v>0</v>
      </c>
      <c r="G216" s="22" t="s">
        <v>39</v>
      </c>
      <c r="H216" s="23"/>
      <c r="I216" s="22"/>
      <c r="J216" s="22"/>
      <c r="K216" s="33">
        <f t="shared" si="6"/>
        <v>0</v>
      </c>
      <c r="L216" s="24"/>
      <c r="M216" s="34">
        <f t="shared" si="5"/>
        <v>0</v>
      </c>
      <c r="N216" s="25"/>
    </row>
    <row r="217" spans="1:14">
      <c r="A217" s="20" t="s">
        <v>118</v>
      </c>
      <c r="B217" s="21" t="s">
        <v>88</v>
      </c>
      <c r="C217" s="21" t="s">
        <v>119</v>
      </c>
      <c r="D217" s="21" t="s">
        <v>97</v>
      </c>
      <c r="E217" s="22"/>
      <c r="F217" s="28">
        <v>0</v>
      </c>
      <c r="G217" s="22" t="s">
        <v>39</v>
      </c>
      <c r="H217" s="23"/>
      <c r="I217" s="22"/>
      <c r="J217" s="22"/>
      <c r="K217" s="33">
        <f t="shared" si="6"/>
        <v>0</v>
      </c>
      <c r="L217" s="24"/>
      <c r="M217" s="34">
        <f t="shared" si="5"/>
        <v>0</v>
      </c>
      <c r="N217" s="25"/>
    </row>
    <row r="218" spans="1:14">
      <c r="A218" s="20" t="s">
        <v>118</v>
      </c>
      <c r="B218" s="21" t="s">
        <v>88</v>
      </c>
      <c r="C218" s="21" t="s">
        <v>119</v>
      </c>
      <c r="D218" s="21" t="s">
        <v>44</v>
      </c>
      <c r="E218" s="22"/>
      <c r="F218" s="28">
        <v>0</v>
      </c>
      <c r="G218" s="22" t="s">
        <v>39</v>
      </c>
      <c r="H218" s="23"/>
      <c r="I218" s="22"/>
      <c r="J218" s="22"/>
      <c r="K218" s="33">
        <f t="shared" si="6"/>
        <v>0</v>
      </c>
      <c r="L218" s="24"/>
      <c r="M218" s="34">
        <f t="shared" si="5"/>
        <v>0</v>
      </c>
      <c r="N218" s="25"/>
    </row>
    <row r="219" spans="1:14">
      <c r="A219" s="20" t="s">
        <v>120</v>
      </c>
      <c r="B219" s="21" t="s">
        <v>88</v>
      </c>
      <c r="C219" s="21" t="s">
        <v>122</v>
      </c>
      <c r="D219" s="21" t="s">
        <v>121</v>
      </c>
      <c r="E219" s="22"/>
      <c r="F219" s="28">
        <v>50</v>
      </c>
      <c r="G219" s="22" t="s">
        <v>39</v>
      </c>
      <c r="H219" s="23"/>
      <c r="I219" s="22"/>
      <c r="J219" s="22"/>
      <c r="K219" s="33">
        <f t="shared" si="6"/>
        <v>50</v>
      </c>
      <c r="L219" s="24"/>
      <c r="M219" s="34" t="str">
        <f t="shared" si="5"/>
        <v/>
      </c>
      <c r="N219" s="25"/>
    </row>
    <row r="220" spans="1:14">
      <c r="A220" s="20" t="s">
        <v>123</v>
      </c>
      <c r="B220" s="21" t="s">
        <v>88</v>
      </c>
      <c r="C220" s="21" t="s">
        <v>124</v>
      </c>
      <c r="D220" s="21" t="s">
        <v>125</v>
      </c>
      <c r="E220" s="22"/>
      <c r="F220" s="28">
        <v>13</v>
      </c>
      <c r="G220" s="22" t="s">
        <v>39</v>
      </c>
      <c r="H220" s="23"/>
      <c r="I220" s="22"/>
      <c r="J220" s="22"/>
      <c r="K220" s="33">
        <f t="shared" si="6"/>
        <v>13</v>
      </c>
      <c r="L220" s="24"/>
      <c r="M220" s="34" t="str">
        <f t="shared" si="5"/>
        <v/>
      </c>
      <c r="N220" s="25"/>
    </row>
    <row r="221" spans="1:14">
      <c r="A221" s="20" t="s">
        <v>126</v>
      </c>
      <c r="B221" s="21" t="s">
        <v>88</v>
      </c>
      <c r="C221" s="21" t="s">
        <v>127</v>
      </c>
      <c r="D221" s="21" t="s">
        <v>121</v>
      </c>
      <c r="E221" s="22"/>
      <c r="F221" s="28">
        <v>4</v>
      </c>
      <c r="G221" s="22" t="s">
        <v>39</v>
      </c>
      <c r="H221" s="23"/>
      <c r="I221" s="22"/>
      <c r="J221" s="22"/>
      <c r="K221" s="33">
        <f t="shared" si="6"/>
        <v>4</v>
      </c>
      <c r="L221" s="24"/>
      <c r="M221" s="34" t="str">
        <f t="shared" si="5"/>
        <v/>
      </c>
      <c r="N221" s="25"/>
    </row>
    <row r="222" spans="1:14">
      <c r="A222" s="20">
        <v>15779</v>
      </c>
      <c r="B222" s="21" t="s">
        <v>88</v>
      </c>
      <c r="C222" s="21" t="s">
        <v>128</v>
      </c>
      <c r="D222" s="21" t="s">
        <v>97</v>
      </c>
      <c r="E222" s="22"/>
      <c r="F222" s="28">
        <v>25</v>
      </c>
      <c r="G222" s="22" t="s">
        <v>39</v>
      </c>
      <c r="H222" s="23"/>
      <c r="I222" s="22"/>
      <c r="J222" s="22"/>
      <c r="K222" s="33">
        <f t="shared" si="6"/>
        <v>25</v>
      </c>
      <c r="L222" s="24"/>
      <c r="M222" s="34" t="str">
        <f t="shared" si="5"/>
        <v/>
      </c>
      <c r="N222" s="25"/>
    </row>
    <row r="223" spans="1:14">
      <c r="A223" s="20">
        <v>15779</v>
      </c>
      <c r="B223" s="21" t="s">
        <v>88</v>
      </c>
      <c r="C223" s="21" t="s">
        <v>128</v>
      </c>
      <c r="D223" s="21" t="s">
        <v>44</v>
      </c>
      <c r="E223" s="22"/>
      <c r="F223" s="28">
        <v>13</v>
      </c>
      <c r="G223" s="22" t="s">
        <v>39</v>
      </c>
      <c r="H223" s="23"/>
      <c r="I223" s="22"/>
      <c r="J223" s="22"/>
      <c r="K223" s="33">
        <f t="shared" si="6"/>
        <v>13</v>
      </c>
      <c r="L223" s="24"/>
      <c r="M223" s="34" t="str">
        <f t="shared" si="5"/>
        <v/>
      </c>
      <c r="N223" s="25"/>
    </row>
    <row r="224" spans="1:14">
      <c r="A224" s="20">
        <v>15779</v>
      </c>
      <c r="B224" s="21" t="s">
        <v>88</v>
      </c>
      <c r="C224" s="21" t="s">
        <v>128</v>
      </c>
      <c r="D224" s="21" t="s">
        <v>42</v>
      </c>
      <c r="E224" s="22"/>
      <c r="F224" s="28">
        <v>19</v>
      </c>
      <c r="G224" s="22" t="s">
        <v>39</v>
      </c>
      <c r="H224" s="23"/>
      <c r="I224" s="22"/>
      <c r="J224" s="22"/>
      <c r="K224" s="33">
        <f t="shared" si="6"/>
        <v>19</v>
      </c>
      <c r="L224" s="24"/>
      <c r="M224" s="34" t="str">
        <f t="shared" si="5"/>
        <v/>
      </c>
      <c r="N224" s="25"/>
    </row>
    <row r="225" spans="1:14">
      <c r="A225" s="20">
        <v>604602</v>
      </c>
      <c r="B225" s="21" t="s">
        <v>88</v>
      </c>
      <c r="C225" s="21" t="s">
        <v>129</v>
      </c>
      <c r="D225" s="21" t="s">
        <v>121</v>
      </c>
      <c r="E225" s="22"/>
      <c r="F225" s="28">
        <v>0</v>
      </c>
      <c r="G225" s="22" t="s">
        <v>39</v>
      </c>
      <c r="H225" s="23"/>
      <c r="I225" s="22"/>
      <c r="J225" s="22"/>
      <c r="K225" s="33">
        <f t="shared" si="6"/>
        <v>0</v>
      </c>
      <c r="L225" s="24"/>
      <c r="M225" s="34">
        <f t="shared" si="5"/>
        <v>0</v>
      </c>
      <c r="N225" s="25"/>
    </row>
    <row r="226" spans="1:14">
      <c r="A226" s="20">
        <v>604602</v>
      </c>
      <c r="B226" s="21" t="s">
        <v>88</v>
      </c>
      <c r="C226" s="21" t="s">
        <v>130</v>
      </c>
      <c r="D226" s="21" t="s">
        <v>121</v>
      </c>
      <c r="E226" s="22"/>
      <c r="F226" s="28">
        <v>0</v>
      </c>
      <c r="G226" s="22" t="s">
        <v>39</v>
      </c>
      <c r="H226" s="23"/>
      <c r="I226" s="22"/>
      <c r="J226" s="22"/>
      <c r="K226" s="33">
        <f t="shared" si="6"/>
        <v>0</v>
      </c>
      <c r="L226" s="24"/>
      <c r="M226" s="34">
        <f t="shared" si="5"/>
        <v>0</v>
      </c>
      <c r="N226" s="25"/>
    </row>
    <row r="227" spans="1:14">
      <c r="A227" s="20">
        <v>15500</v>
      </c>
      <c r="B227" s="21" t="s">
        <v>88</v>
      </c>
      <c r="C227" s="21" t="s">
        <v>131</v>
      </c>
      <c r="D227" s="21" t="s">
        <v>40</v>
      </c>
      <c r="E227" s="22"/>
      <c r="F227" s="28">
        <v>20</v>
      </c>
      <c r="G227" s="22" t="s">
        <v>39</v>
      </c>
      <c r="H227" s="23"/>
      <c r="I227" s="22"/>
      <c r="J227" s="22"/>
      <c r="K227" s="33">
        <f t="shared" si="6"/>
        <v>20</v>
      </c>
      <c r="L227" s="24"/>
      <c r="M227" s="34" t="str">
        <f t="shared" si="5"/>
        <v/>
      </c>
      <c r="N227" s="25"/>
    </row>
    <row r="228" spans="1:14">
      <c r="A228" s="20">
        <v>604635</v>
      </c>
      <c r="B228" s="21" t="s">
        <v>88</v>
      </c>
      <c r="C228" s="21" t="s">
        <v>132</v>
      </c>
      <c r="D228" s="21" t="s">
        <v>121</v>
      </c>
      <c r="E228" s="22"/>
      <c r="F228" s="28">
        <v>0</v>
      </c>
      <c r="G228" s="22" t="s">
        <v>39</v>
      </c>
      <c r="H228" s="23"/>
      <c r="I228" s="22"/>
      <c r="J228" s="22"/>
      <c r="K228" s="33">
        <f t="shared" si="6"/>
        <v>0</v>
      </c>
      <c r="L228" s="24"/>
      <c r="M228" s="34">
        <f t="shared" si="5"/>
        <v>0</v>
      </c>
      <c r="N228" s="25"/>
    </row>
    <row r="229" spans="1:14">
      <c r="A229" s="20" t="s">
        <v>133</v>
      </c>
      <c r="B229" s="21" t="s">
        <v>88</v>
      </c>
      <c r="C229" s="21" t="s">
        <v>134</v>
      </c>
      <c r="D229" s="21" t="s">
        <v>46</v>
      </c>
      <c r="E229" s="22"/>
      <c r="F229" s="28">
        <v>30</v>
      </c>
      <c r="G229" s="22" t="s">
        <v>39</v>
      </c>
      <c r="H229" s="23"/>
      <c r="I229" s="22"/>
      <c r="J229" s="22"/>
      <c r="K229" s="33">
        <f t="shared" si="6"/>
        <v>30</v>
      </c>
      <c r="L229" s="24"/>
      <c r="M229" s="34" t="str">
        <f t="shared" si="5"/>
        <v/>
      </c>
      <c r="N229" s="25"/>
    </row>
    <row r="230" spans="1:14">
      <c r="A230" s="20" t="s">
        <v>133</v>
      </c>
      <c r="B230" s="21" t="s">
        <v>88</v>
      </c>
      <c r="C230" s="21" t="s">
        <v>134</v>
      </c>
      <c r="D230" s="21" t="s">
        <v>20</v>
      </c>
      <c r="E230" s="22"/>
      <c r="F230" s="28">
        <v>0</v>
      </c>
      <c r="G230" s="22" t="s">
        <v>39</v>
      </c>
      <c r="H230" s="23"/>
      <c r="I230" s="22"/>
      <c r="J230" s="22"/>
      <c r="K230" s="33">
        <f t="shared" si="6"/>
        <v>0</v>
      </c>
      <c r="L230" s="24"/>
      <c r="M230" s="34">
        <f t="shared" si="5"/>
        <v>0</v>
      </c>
      <c r="N230" s="25"/>
    </row>
    <row r="231" spans="1:14">
      <c r="A231" s="20">
        <v>33615</v>
      </c>
      <c r="B231" s="21" t="s">
        <v>10</v>
      </c>
      <c r="C231" s="21" t="s">
        <v>135</v>
      </c>
      <c r="D231" s="21"/>
      <c r="E231" s="22"/>
      <c r="F231" s="28">
        <v>300</v>
      </c>
      <c r="G231" s="22" t="s">
        <v>16</v>
      </c>
      <c r="H231" s="23"/>
      <c r="I231" s="22"/>
      <c r="J231" s="22"/>
      <c r="K231" s="33">
        <f t="shared" si="6"/>
        <v>300</v>
      </c>
      <c r="L231" s="24"/>
      <c r="M231" s="34" t="str">
        <f t="shared" si="5"/>
        <v/>
      </c>
      <c r="N231" s="25"/>
    </row>
    <row r="232" spans="1:14">
      <c r="A232" s="20">
        <v>30613</v>
      </c>
      <c r="B232" s="21" t="s">
        <v>10</v>
      </c>
      <c r="C232" s="21" t="s">
        <v>136</v>
      </c>
      <c r="D232" s="21"/>
      <c r="E232" s="22"/>
      <c r="F232" s="28">
        <v>300</v>
      </c>
      <c r="G232" s="22" t="s">
        <v>16</v>
      </c>
      <c r="H232" s="23"/>
      <c r="I232" s="22"/>
      <c r="J232" s="22"/>
      <c r="K232" s="33">
        <f t="shared" si="6"/>
        <v>300</v>
      </c>
      <c r="L232" s="24"/>
      <c r="M232" s="34" t="str">
        <f t="shared" si="5"/>
        <v/>
      </c>
      <c r="N232" s="25"/>
    </row>
    <row r="233" spans="1:14">
      <c r="A233" s="20"/>
      <c r="B233" s="21"/>
      <c r="C233" s="21"/>
      <c r="D233" s="21"/>
      <c r="E233" s="22"/>
      <c r="F233" s="28"/>
      <c r="G233" s="22"/>
      <c r="H233" s="23"/>
      <c r="I233" s="22"/>
      <c r="J233" s="22"/>
      <c r="K233" s="33" t="str">
        <f t="shared" si="6"/>
        <v/>
      </c>
      <c r="L233" s="24"/>
      <c r="M233" s="34" t="str">
        <f t="shared" si="5"/>
        <v/>
      </c>
      <c r="N233" s="25"/>
    </row>
    <row r="234" spans="1:14">
      <c r="A234" s="20"/>
      <c r="B234" s="21"/>
      <c r="C234" s="21"/>
      <c r="D234" s="21"/>
      <c r="E234" s="22"/>
      <c r="F234" s="28"/>
      <c r="G234" s="22"/>
      <c r="H234" s="23"/>
      <c r="I234" s="22"/>
      <c r="J234" s="22"/>
      <c r="K234" s="33" t="str">
        <f t="shared" si="6"/>
        <v/>
      </c>
      <c r="L234" s="24"/>
      <c r="M234" s="34" t="str">
        <f t="shared" si="5"/>
        <v/>
      </c>
      <c r="N234" s="25"/>
    </row>
    <row r="235" spans="1:14">
      <c r="A235" s="20"/>
      <c r="B235" s="21"/>
      <c r="C235" s="21"/>
      <c r="D235" s="21"/>
      <c r="E235" s="22"/>
      <c r="F235" s="28"/>
      <c r="G235" s="22"/>
      <c r="H235" s="23"/>
      <c r="I235" s="22"/>
      <c r="J235" s="22"/>
      <c r="K235" s="33" t="str">
        <f t="shared" si="6"/>
        <v/>
      </c>
      <c r="L235" s="24"/>
      <c r="M235" s="34" t="str">
        <f t="shared" si="5"/>
        <v/>
      </c>
      <c r="N235" s="25"/>
    </row>
    <row r="236" spans="1:14">
      <c r="A236" s="20"/>
      <c r="B236" s="21"/>
      <c r="C236" s="21"/>
      <c r="D236" s="21"/>
      <c r="E236" s="22"/>
      <c r="F236" s="28"/>
      <c r="G236" s="22"/>
      <c r="H236" s="23"/>
      <c r="I236" s="22"/>
      <c r="J236" s="22"/>
      <c r="K236" s="33" t="str">
        <f t="shared" si="6"/>
        <v/>
      </c>
      <c r="L236" s="24"/>
      <c r="M236" s="34" t="str">
        <f t="shared" si="5"/>
        <v/>
      </c>
      <c r="N236" s="25"/>
    </row>
    <row r="237" spans="1:14">
      <c r="A237" s="20"/>
      <c r="B237" s="21"/>
      <c r="C237" s="21"/>
      <c r="D237" s="21"/>
      <c r="E237" s="22"/>
      <c r="F237" s="28"/>
      <c r="G237" s="22"/>
      <c r="H237" s="23" t="str">
        <f t="shared" ref="H237" ca="1" si="7">IF(A237="","",TODAY())</f>
        <v/>
      </c>
      <c r="I237" s="22"/>
      <c r="J237" s="22"/>
      <c r="K237" s="33" t="str">
        <f t="shared" si="6"/>
        <v/>
      </c>
      <c r="L237" s="24"/>
      <c r="M237" s="34" t="str">
        <f t="shared" si="5"/>
        <v/>
      </c>
      <c r="N237" s="25"/>
    </row>
    <row r="238" spans="1:14" ht="27" customHeight="1">
      <c r="A238" s="35" t="s">
        <v>11</v>
      </c>
      <c r="B238" s="35"/>
      <c r="C238" s="35"/>
      <c r="D238" s="35"/>
      <c r="E238" s="35"/>
      <c r="F238" s="35"/>
      <c r="G238" s="35"/>
      <c r="H238" s="35"/>
      <c r="I238" s="35"/>
      <c r="J238" s="35"/>
      <c r="K238" s="19">
        <f>SUBTOTAL(9,K3:K237)</f>
        <v>31292</v>
      </c>
      <c r="L238" s="14"/>
      <c r="M238" s="17" t="str">
        <f t="shared" ref="M238" si="8">IF(K238&gt;0,(""),0)</f>
        <v/>
      </c>
      <c r="N238" s="12" t="str">
        <f>IF(K238&gt;0,"En Stock",("Attention Alerte               Stock Epuisé"))</f>
        <v>En Stock</v>
      </c>
    </row>
  </sheetData>
  <sheetProtection formatCells="0" formatColumns="0" formatRows="0" insertHyperlinks="0" deleteColumns="0" deleteRows="0"/>
  <autoFilter ref="A2:N237">
    <filterColumn colId="0"/>
    <filterColumn colId="1"/>
    <filterColumn colId="3"/>
    <filterColumn colId="4"/>
  </autoFilter>
  <mergeCells count="1">
    <mergeCell ref="A238:J238"/>
  </mergeCells>
  <conditionalFormatting sqref="M3:M238">
    <cfRule type="colorScale" priority="14">
      <colorScale>
        <cfvo type="num" val="&quot;&lt;0&quot;"/>
        <cfvo type="max" val="0"/>
        <color rgb="FFFF0000"/>
        <color rgb="FFFFEF9C"/>
      </colorScale>
    </cfRule>
    <cfRule type="iconSet" priority="15">
      <iconSet iconSet="4RedToBlack">
        <cfvo type="percent" val="0"/>
        <cfvo type="percent" val="25"/>
        <cfvo type="percent" val="50"/>
        <cfvo type="percent" val="75"/>
      </iconSet>
    </cfRule>
  </conditionalFormatting>
  <conditionalFormatting sqref="N3:N237">
    <cfRule type="iconSet" priority="18">
      <iconSet iconSet="4RedToBlack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landscape" horizontalDpi="0" verticalDpi="0" r:id="rId1"/>
  <legacyDrawing r:id="rId2"/>
  <controls>
    <control shapeId="204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232"/>
  <sheetViews>
    <sheetView workbookViewId="0">
      <selection activeCell="A32" sqref="A32"/>
    </sheetView>
  </sheetViews>
  <sheetFormatPr baseColWidth="10" defaultRowHeight="14.4"/>
  <cols>
    <col min="1" max="1" width="14.6640625" style="30" customWidth="1"/>
    <col min="2" max="2" width="26.109375" style="31" customWidth="1"/>
    <col min="3" max="3" width="18.21875" style="31" customWidth="1"/>
    <col min="4" max="4" width="11.5546875" style="31"/>
    <col min="5" max="5" width="13.77734375" style="4" customWidth="1"/>
    <col min="6" max="6" width="11.5546875" style="31"/>
    <col min="7" max="9" width="11.5546875" style="4"/>
    <col min="10" max="16384" width="11.5546875" style="31"/>
  </cols>
  <sheetData>
    <row r="1" spans="1:9">
      <c r="A1" s="1" t="s">
        <v>0</v>
      </c>
      <c r="B1" s="2" t="s">
        <v>1</v>
      </c>
      <c r="C1" s="2" t="s">
        <v>137</v>
      </c>
      <c r="D1" s="2" t="s">
        <v>18</v>
      </c>
      <c r="E1" s="3" t="s">
        <v>3</v>
      </c>
      <c r="F1" s="2" t="s">
        <v>7</v>
      </c>
      <c r="G1" s="3" t="s">
        <v>5</v>
      </c>
      <c r="H1" s="3" t="s">
        <v>6</v>
      </c>
      <c r="I1" s="3" t="s">
        <v>8</v>
      </c>
    </row>
    <row r="2" spans="1:9">
      <c r="A2" s="30" t="str">
        <f>inventaire!A3</f>
        <v>HH 50097</v>
      </c>
      <c r="B2" s="31" t="str">
        <f>inventaire!C3</f>
        <v>COPPE</v>
      </c>
      <c r="C2" s="31" t="str">
        <f>IF(inventaire!D3="","",inventaire!D3)</f>
        <v>WHITE</v>
      </c>
      <c r="D2" s="31">
        <f>IF(inventaire!E3="","",inventaire!E3)</f>
        <v>2</v>
      </c>
      <c r="E2" s="4">
        <f>inventaire!F3</f>
        <v>230</v>
      </c>
      <c r="F2" s="5"/>
      <c r="I2" s="4">
        <f t="shared" ref="I2:I65" si="0">(E2+G2)-H2</f>
        <v>230</v>
      </c>
    </row>
    <row r="3" spans="1:9">
      <c r="A3" s="30" t="str">
        <f>inventaire!A4</f>
        <v>HH 50097</v>
      </c>
      <c r="B3" s="31" t="str">
        <f>inventaire!C4</f>
        <v>COPPE</v>
      </c>
      <c r="C3" s="31" t="str">
        <f>IF(inventaire!D4="","",inventaire!D4)</f>
        <v>BLACK</v>
      </c>
      <c r="D3" s="31">
        <f>IF(inventaire!E4="","",inventaire!E4)</f>
        <v>2</v>
      </c>
      <c r="E3" s="4">
        <f>inventaire!F4</f>
        <v>420</v>
      </c>
      <c r="F3" s="5"/>
      <c r="I3" s="4">
        <f t="shared" si="0"/>
        <v>420</v>
      </c>
    </row>
    <row r="4" spans="1:9" ht="17.399999999999999" customHeight="1">
      <c r="A4" s="30" t="str">
        <f>inventaire!A5</f>
        <v>HH 50097</v>
      </c>
      <c r="B4" s="31" t="str">
        <f>inventaire!C5</f>
        <v>COPPE</v>
      </c>
      <c r="C4" s="31" t="str">
        <f>IF(inventaire!D5="","",inventaire!D5)</f>
        <v>WHITE</v>
      </c>
      <c r="D4" s="31">
        <f>IF(inventaire!E5="","",inventaire!E5)</f>
        <v>3</v>
      </c>
      <c r="E4" s="4">
        <f>inventaire!F5</f>
        <v>330</v>
      </c>
      <c r="F4" s="5"/>
      <c r="I4" s="4">
        <f t="shared" si="0"/>
        <v>330</v>
      </c>
    </row>
    <row r="5" spans="1:9" ht="14.4" customHeight="1">
      <c r="A5" s="30" t="str">
        <f>inventaire!A6</f>
        <v>HH 50097</v>
      </c>
      <c r="B5" s="31" t="str">
        <f>inventaire!C6</f>
        <v>COPPE</v>
      </c>
      <c r="C5" s="31" t="str">
        <f>IF(inventaire!D6="","",inventaire!D6)</f>
        <v>BLACK</v>
      </c>
      <c r="D5" s="31">
        <f>IF(inventaire!E6="","",inventaire!E6)</f>
        <v>3</v>
      </c>
      <c r="E5" s="4">
        <f>inventaire!F6</f>
        <v>420</v>
      </c>
      <c r="F5" s="5"/>
      <c r="I5" s="4">
        <f t="shared" si="0"/>
        <v>420</v>
      </c>
    </row>
    <row r="6" spans="1:9">
      <c r="A6" s="30" t="str">
        <f>inventaire!A7</f>
        <v>HH 50097</v>
      </c>
      <c r="B6" s="31" t="str">
        <f>inventaire!C7</f>
        <v>COPPE</v>
      </c>
      <c r="C6" s="31" t="str">
        <f>IF(inventaire!D7="","",inventaire!D7)</f>
        <v>WHITE</v>
      </c>
      <c r="D6" s="31">
        <f>IF(inventaire!E7="","",inventaire!E7)</f>
        <v>4</v>
      </c>
      <c r="E6" s="4">
        <f>inventaire!F7</f>
        <v>260</v>
      </c>
      <c r="F6" s="5"/>
      <c r="I6" s="4">
        <f t="shared" si="0"/>
        <v>260</v>
      </c>
    </row>
    <row r="7" spans="1:9">
      <c r="A7" s="30" t="str">
        <f>inventaire!A8</f>
        <v>HH 50097</v>
      </c>
      <c r="B7" s="31" t="str">
        <f>inventaire!C8</f>
        <v>COPPE</v>
      </c>
      <c r="C7" s="31" t="str">
        <f>IF(inventaire!D8="","",inventaire!D8)</f>
        <v>BLACK</v>
      </c>
      <c r="D7" s="31">
        <f>IF(inventaire!E8="","",inventaire!E8)</f>
        <v>4</v>
      </c>
      <c r="E7" s="4">
        <f>inventaire!F8</f>
        <v>580</v>
      </c>
      <c r="F7" s="5"/>
      <c r="I7" s="4">
        <f t="shared" si="0"/>
        <v>580</v>
      </c>
    </row>
    <row r="8" spans="1:9">
      <c r="A8" s="30" t="str">
        <f>inventaire!A9</f>
        <v>HH 50097</v>
      </c>
      <c r="B8" s="31" t="str">
        <f>inventaire!C9</f>
        <v>COPPE</v>
      </c>
      <c r="C8" s="31" t="str">
        <f>IF(inventaire!D9="","",inventaire!D9)</f>
        <v>WHITE</v>
      </c>
      <c r="D8" s="31">
        <f>IF(inventaire!E9="","",inventaire!E9)</f>
        <v>5</v>
      </c>
      <c r="E8" s="4">
        <f>inventaire!F9</f>
        <v>80</v>
      </c>
      <c r="F8" s="5"/>
      <c r="I8" s="4">
        <f t="shared" si="0"/>
        <v>80</v>
      </c>
    </row>
    <row r="9" spans="1:9">
      <c r="A9" s="30" t="str">
        <f>inventaire!A10</f>
        <v>HH 50097</v>
      </c>
      <c r="B9" s="31" t="str">
        <f>inventaire!C10</f>
        <v>COPPE</v>
      </c>
      <c r="C9" s="31" t="str">
        <f>IF(inventaire!D10="","",inventaire!D10)</f>
        <v>BLACK</v>
      </c>
      <c r="D9" s="31">
        <f>IF(inventaire!E10="","",inventaire!E10)</f>
        <v>5</v>
      </c>
      <c r="E9" s="4">
        <f>inventaire!F10</f>
        <v>290</v>
      </c>
      <c r="F9" s="5"/>
      <c r="I9" s="4">
        <f t="shared" si="0"/>
        <v>290</v>
      </c>
    </row>
    <row r="10" spans="1:9">
      <c r="A10" s="30" t="str">
        <f>inventaire!A11</f>
        <v>HH 50097</v>
      </c>
      <c r="B10" s="31" t="str">
        <f>inventaire!C11</f>
        <v>COPPE</v>
      </c>
      <c r="C10" s="31" t="str">
        <f>IF(inventaire!D11="","",inventaire!D11)</f>
        <v>WHITE</v>
      </c>
      <c r="D10" s="31">
        <f>IF(inventaire!E11="","",inventaire!E11)</f>
        <v>6</v>
      </c>
      <c r="E10" s="4">
        <f>inventaire!F11</f>
        <v>190</v>
      </c>
      <c r="F10" s="5"/>
      <c r="I10" s="4">
        <f t="shared" si="0"/>
        <v>190</v>
      </c>
    </row>
    <row r="11" spans="1:9">
      <c r="A11" s="30" t="str">
        <f>inventaire!A12</f>
        <v>HH 50097</v>
      </c>
      <c r="B11" s="31" t="str">
        <f>inventaire!C12</f>
        <v>COPPE</v>
      </c>
      <c r="C11" s="31" t="str">
        <f>IF(inventaire!D12="","",inventaire!D12)</f>
        <v>BLACK</v>
      </c>
      <c r="D11" s="31">
        <f>IF(inventaire!E12="","",inventaire!E12)</f>
        <v>6</v>
      </c>
      <c r="E11" s="4">
        <f>inventaire!F12</f>
        <v>180</v>
      </c>
      <c r="F11" s="5"/>
      <c r="I11" s="4">
        <f t="shared" si="0"/>
        <v>180</v>
      </c>
    </row>
    <row r="12" spans="1:9">
      <c r="A12" s="30" t="str">
        <f>inventaire!A13</f>
        <v>HH 50097</v>
      </c>
      <c r="B12" s="31" t="str">
        <f>inventaire!C13</f>
        <v>COPPE</v>
      </c>
      <c r="C12" s="31" t="str">
        <f>IF(inventaire!D13="","",inventaire!D13)</f>
        <v>WHITE</v>
      </c>
      <c r="D12" s="31">
        <f>IF(inventaire!E13="","",inventaire!E13)</f>
        <v>7</v>
      </c>
      <c r="E12" s="4">
        <f>inventaire!F13</f>
        <v>520</v>
      </c>
      <c r="F12" s="5"/>
      <c r="I12" s="4">
        <f t="shared" si="0"/>
        <v>520</v>
      </c>
    </row>
    <row r="13" spans="1:9">
      <c r="A13" s="30" t="str">
        <f>inventaire!A14</f>
        <v>HH 50097</v>
      </c>
      <c r="B13" s="31" t="str">
        <f>inventaire!C14</f>
        <v>COPPE</v>
      </c>
      <c r="C13" s="31" t="str">
        <f>IF(inventaire!D14="","",inventaire!D14)</f>
        <v>BLACK</v>
      </c>
      <c r="D13" s="31">
        <f>IF(inventaire!E14="","",inventaire!E14)</f>
        <v>7</v>
      </c>
      <c r="E13" s="4">
        <f>inventaire!F14</f>
        <v>210</v>
      </c>
      <c r="F13" s="5"/>
      <c r="I13" s="4">
        <f t="shared" si="0"/>
        <v>210</v>
      </c>
    </row>
    <row r="14" spans="1:9">
      <c r="A14" s="30" t="str">
        <f>inventaire!A15</f>
        <v>HH 50097</v>
      </c>
      <c r="B14" s="31" t="str">
        <f>inventaire!C15</f>
        <v>COPPE</v>
      </c>
      <c r="C14" s="31" t="str">
        <f>IF(inventaire!D15="","",inventaire!D15)</f>
        <v>WHITE</v>
      </c>
      <c r="D14" s="31">
        <f>IF(inventaire!E15="","",inventaire!E15)</f>
        <v>8</v>
      </c>
      <c r="E14" s="4">
        <f>inventaire!F15</f>
        <v>390</v>
      </c>
      <c r="F14" s="5"/>
      <c r="I14" s="4">
        <f t="shared" si="0"/>
        <v>390</v>
      </c>
    </row>
    <row r="15" spans="1:9">
      <c r="A15" s="30" t="str">
        <f>inventaire!A16</f>
        <v>HH 50097</v>
      </c>
      <c r="B15" s="31" t="str">
        <f>inventaire!C16</f>
        <v>COPPE</v>
      </c>
      <c r="C15" s="31" t="str">
        <f>IF(inventaire!D16="","",inventaire!D16)</f>
        <v>BLACK</v>
      </c>
      <c r="D15" s="31">
        <f>IF(inventaire!E16="","",inventaire!E16)</f>
        <v>8</v>
      </c>
      <c r="E15" s="4">
        <f>inventaire!F16</f>
        <v>30</v>
      </c>
      <c r="F15" s="5"/>
      <c r="I15" s="4">
        <f t="shared" si="0"/>
        <v>30</v>
      </c>
    </row>
    <row r="16" spans="1:9">
      <c r="A16" s="30" t="str">
        <f>inventaire!A17</f>
        <v>HH 50097</v>
      </c>
      <c r="B16" s="31" t="str">
        <f>inventaire!C17</f>
        <v>COPPE</v>
      </c>
      <c r="C16" s="31" t="str">
        <f>IF(inventaire!D17="","",inventaire!D17)</f>
        <v>WHITE</v>
      </c>
      <c r="D16" s="31">
        <f>IF(inventaire!E17="","",inventaire!E17)</f>
        <v>9</v>
      </c>
      <c r="E16" s="4">
        <f>inventaire!F17</f>
        <v>210</v>
      </c>
      <c r="F16" s="5"/>
      <c r="I16" s="4">
        <f t="shared" si="0"/>
        <v>210</v>
      </c>
    </row>
    <row r="17" spans="1:9">
      <c r="A17" s="30" t="str">
        <f>inventaire!A18</f>
        <v>HH 50097</v>
      </c>
      <c r="B17" s="31" t="str">
        <f>inventaire!C18</f>
        <v>COPPE</v>
      </c>
      <c r="C17" s="31" t="str">
        <f>IF(inventaire!D18="","",inventaire!D18)</f>
        <v>BLACK</v>
      </c>
      <c r="D17" s="31">
        <f>IF(inventaire!E18="","",inventaire!E18)</f>
        <v>9</v>
      </c>
      <c r="E17" s="4">
        <f>inventaire!F18</f>
        <v>220</v>
      </c>
      <c r="F17" s="5"/>
      <c r="I17" s="4">
        <f t="shared" si="0"/>
        <v>220</v>
      </c>
    </row>
    <row r="18" spans="1:9">
      <c r="A18" s="30" t="str">
        <f>inventaire!A19</f>
        <v>HH 50095</v>
      </c>
      <c r="B18" s="31" t="str">
        <f>inventaire!C19</f>
        <v>COPPE</v>
      </c>
      <c r="C18" s="31" t="str">
        <f>IF(inventaire!D19="","",inventaire!D19)</f>
        <v>WHITE</v>
      </c>
      <c r="D18" s="31">
        <f>IF(inventaire!E19="","",inventaire!E19)</f>
        <v>2</v>
      </c>
      <c r="E18" s="4">
        <f>inventaire!F19</f>
        <v>0</v>
      </c>
      <c r="F18" s="5"/>
      <c r="I18" s="4">
        <f t="shared" si="0"/>
        <v>0</v>
      </c>
    </row>
    <row r="19" spans="1:9">
      <c r="A19" s="30" t="str">
        <f>inventaire!A20</f>
        <v>HH 50095</v>
      </c>
      <c r="B19" s="31" t="str">
        <f>inventaire!C20</f>
        <v>COOPPE</v>
      </c>
      <c r="C19" s="31" t="str">
        <f>IF(inventaire!D20="","",inventaire!D20)</f>
        <v>BLACK</v>
      </c>
      <c r="D19" s="31">
        <f>IF(inventaire!E20="","",inventaire!E20)</f>
        <v>2</v>
      </c>
      <c r="E19" s="4">
        <f>inventaire!F20</f>
        <v>180</v>
      </c>
      <c r="F19" s="5"/>
      <c r="I19" s="4">
        <f t="shared" si="0"/>
        <v>180</v>
      </c>
    </row>
    <row r="20" spans="1:9">
      <c r="A20" s="30" t="str">
        <f>inventaire!A21</f>
        <v>HH 50095</v>
      </c>
      <c r="B20" s="31" t="str">
        <f>inventaire!C21</f>
        <v>COPPE</v>
      </c>
      <c r="C20" s="31" t="str">
        <f>IF(inventaire!D21="","",inventaire!D21)</f>
        <v>WHITE</v>
      </c>
      <c r="D20" s="31">
        <f>IF(inventaire!E21="","",inventaire!E21)</f>
        <v>3</v>
      </c>
      <c r="E20" s="4">
        <f>inventaire!F21</f>
        <v>304</v>
      </c>
      <c r="F20" s="5"/>
      <c r="I20" s="4">
        <f t="shared" si="0"/>
        <v>304</v>
      </c>
    </row>
    <row r="21" spans="1:9">
      <c r="A21" s="30" t="str">
        <f>inventaire!A22</f>
        <v>HH 50095</v>
      </c>
      <c r="B21" s="31" t="str">
        <f>inventaire!C22</f>
        <v>COPPE</v>
      </c>
      <c r="C21" s="31" t="str">
        <f>IF(inventaire!D22="","",inventaire!D22)</f>
        <v>BLACK</v>
      </c>
      <c r="D21" s="31">
        <f>IF(inventaire!E22="","",inventaire!E22)</f>
        <v>3</v>
      </c>
      <c r="E21" s="4">
        <f>inventaire!F22</f>
        <v>259</v>
      </c>
      <c r="F21" s="5"/>
      <c r="I21" s="4">
        <f t="shared" si="0"/>
        <v>259</v>
      </c>
    </row>
    <row r="22" spans="1:9">
      <c r="A22" s="30" t="str">
        <f>inventaire!A23</f>
        <v>HH 50095</v>
      </c>
      <c r="B22" s="31" t="str">
        <f>inventaire!C23</f>
        <v>COPPE</v>
      </c>
      <c r="C22" s="31" t="str">
        <f>IF(inventaire!D23="","",inventaire!D23)</f>
        <v>WHITE</v>
      </c>
      <c r="D22" s="31">
        <f>IF(inventaire!E23="","",inventaire!E23)</f>
        <v>4</v>
      </c>
      <c r="E22" s="4">
        <f>inventaire!F23</f>
        <v>170</v>
      </c>
      <c r="F22" s="5"/>
      <c r="I22" s="4">
        <f t="shared" si="0"/>
        <v>170</v>
      </c>
    </row>
    <row r="23" spans="1:9">
      <c r="A23" s="30" t="str">
        <f>inventaire!A24</f>
        <v>HH 50095</v>
      </c>
      <c r="B23" s="31" t="str">
        <f>inventaire!C24</f>
        <v>COPPE</v>
      </c>
      <c r="C23" s="31" t="str">
        <f>IF(inventaire!D24="","",inventaire!D24)</f>
        <v>BLACK</v>
      </c>
      <c r="D23" s="31">
        <f>IF(inventaire!E24="","",inventaire!E24)</f>
        <v>4</v>
      </c>
      <c r="E23" s="4">
        <f>inventaire!F24</f>
        <v>0</v>
      </c>
      <c r="F23" s="5"/>
      <c r="I23" s="4">
        <f t="shared" si="0"/>
        <v>0</v>
      </c>
    </row>
    <row r="24" spans="1:9">
      <c r="A24" s="30" t="str">
        <f>inventaire!A25</f>
        <v>HH 50095</v>
      </c>
      <c r="B24" s="31" t="str">
        <f>inventaire!C25</f>
        <v>COPPE</v>
      </c>
      <c r="C24" s="31" t="str">
        <f>IF(inventaire!D25="","",inventaire!D25)</f>
        <v>WHITE</v>
      </c>
      <c r="D24" s="31">
        <f>IF(inventaire!E25="","",inventaire!E25)</f>
        <v>5</v>
      </c>
      <c r="E24" s="4">
        <f>inventaire!F25</f>
        <v>150</v>
      </c>
      <c r="F24" s="5"/>
      <c r="I24" s="4">
        <f t="shared" si="0"/>
        <v>150</v>
      </c>
    </row>
    <row r="25" spans="1:9">
      <c r="A25" s="30" t="str">
        <f>inventaire!A26</f>
        <v>HH 50095</v>
      </c>
      <c r="B25" s="31" t="str">
        <f>inventaire!C26</f>
        <v>COPPE</v>
      </c>
      <c r="C25" s="31" t="str">
        <f>IF(inventaire!D26="","",inventaire!D26)</f>
        <v>BLACK</v>
      </c>
      <c r="D25" s="31">
        <f>IF(inventaire!E26="","",inventaire!E26)</f>
        <v>5</v>
      </c>
      <c r="E25" s="4">
        <f>inventaire!F26</f>
        <v>0</v>
      </c>
      <c r="F25" s="5"/>
      <c r="I25" s="4">
        <f t="shared" si="0"/>
        <v>0</v>
      </c>
    </row>
    <row r="26" spans="1:9">
      <c r="A26" s="30" t="str">
        <f>inventaire!A27</f>
        <v>HH 50095</v>
      </c>
      <c r="B26" s="31" t="str">
        <f>inventaire!C27</f>
        <v>COPPE</v>
      </c>
      <c r="C26" s="31" t="str">
        <f>IF(inventaire!D27="","",inventaire!D27)</f>
        <v>WHITE</v>
      </c>
      <c r="D26" s="31">
        <f>IF(inventaire!E27="","",inventaire!E27)</f>
        <v>6</v>
      </c>
      <c r="E26" s="4">
        <f>inventaire!F27</f>
        <v>165</v>
      </c>
      <c r="F26" s="5"/>
      <c r="I26" s="4">
        <f t="shared" si="0"/>
        <v>165</v>
      </c>
    </row>
    <row r="27" spans="1:9">
      <c r="A27" s="30" t="str">
        <f>inventaire!A28</f>
        <v>HH 50095</v>
      </c>
      <c r="B27" s="31" t="str">
        <f>inventaire!C28</f>
        <v>COPPE</v>
      </c>
      <c r="C27" s="31" t="str">
        <f>IF(inventaire!D28="","",inventaire!D28)</f>
        <v>BLACK</v>
      </c>
      <c r="D27" s="31">
        <f>IF(inventaire!E28="","",inventaire!E28)</f>
        <v>6</v>
      </c>
      <c r="E27" s="4">
        <f>inventaire!F28</f>
        <v>94</v>
      </c>
      <c r="F27" s="5"/>
      <c r="I27" s="4">
        <f t="shared" si="0"/>
        <v>94</v>
      </c>
    </row>
    <row r="28" spans="1:9">
      <c r="A28" s="30" t="str">
        <f>inventaire!A29</f>
        <v>HH 50095</v>
      </c>
      <c r="B28" s="31" t="str">
        <f>inventaire!C29</f>
        <v>COPPE</v>
      </c>
      <c r="C28" s="31" t="str">
        <f>IF(inventaire!D29="","",inventaire!D29)</f>
        <v>WHITE</v>
      </c>
      <c r="D28" s="31">
        <f>IF(inventaire!E29="","",inventaire!E29)</f>
        <v>7</v>
      </c>
      <c r="E28" s="4">
        <f>inventaire!F29</f>
        <v>290</v>
      </c>
      <c r="F28" s="5"/>
      <c r="I28" s="4">
        <f t="shared" si="0"/>
        <v>290</v>
      </c>
    </row>
    <row r="29" spans="1:9">
      <c r="A29" s="30" t="str">
        <f>inventaire!A30</f>
        <v>HH 50095</v>
      </c>
      <c r="B29" s="31" t="str">
        <f>inventaire!C30</f>
        <v>COPPE</v>
      </c>
      <c r="C29" s="31" t="str">
        <f>IF(inventaire!D30="","",inventaire!D30)</f>
        <v>BLACK</v>
      </c>
      <c r="D29" s="31">
        <f>IF(inventaire!E30="","",inventaire!E30)</f>
        <v>7</v>
      </c>
      <c r="E29" s="4">
        <f>inventaire!F30</f>
        <v>80</v>
      </c>
      <c r="F29" s="5"/>
      <c r="I29" s="4">
        <f t="shared" si="0"/>
        <v>80</v>
      </c>
    </row>
    <row r="30" spans="1:9">
      <c r="A30" s="30" t="str">
        <f>inventaire!A31</f>
        <v>HH 50095</v>
      </c>
      <c r="B30" s="31" t="str">
        <f>inventaire!C31</f>
        <v>COPPE</v>
      </c>
      <c r="C30" s="31" t="str">
        <f>IF(inventaire!D31="","",inventaire!D31)</f>
        <v>WHITE</v>
      </c>
      <c r="D30" s="31">
        <f>IF(inventaire!E31="","",inventaire!E31)</f>
        <v>8</v>
      </c>
      <c r="E30" s="4">
        <f>inventaire!F31</f>
        <v>0</v>
      </c>
      <c r="F30" s="5"/>
      <c r="I30" s="4">
        <f t="shared" si="0"/>
        <v>0</v>
      </c>
    </row>
    <row r="31" spans="1:9">
      <c r="A31" s="30" t="str">
        <f>inventaire!A32</f>
        <v>HH 50095</v>
      </c>
      <c r="B31" s="31" t="str">
        <f>inventaire!C32</f>
        <v>COPPE</v>
      </c>
      <c r="C31" s="31" t="str">
        <f>IF(inventaire!D32="","",inventaire!D32)</f>
        <v>BLACK</v>
      </c>
      <c r="D31" s="31">
        <f>IF(inventaire!E32="","",inventaire!E32)</f>
        <v>8</v>
      </c>
      <c r="E31" s="4">
        <f>inventaire!F32</f>
        <v>0</v>
      </c>
      <c r="F31" s="5"/>
      <c r="I31" s="4">
        <f t="shared" si="0"/>
        <v>0</v>
      </c>
    </row>
    <row r="32" spans="1:9">
      <c r="A32" s="30" t="str">
        <f>inventaire!A33</f>
        <v>HH 50172</v>
      </c>
      <c r="B32" s="31" t="str">
        <f>inventaire!C33</f>
        <v>COPPE</v>
      </c>
      <c r="C32" s="31" t="str">
        <f>IF(inventaire!D33="","",inventaire!D33)</f>
        <v>WHITE</v>
      </c>
      <c r="D32" s="31">
        <f>IF(inventaire!E33="","",inventaire!E33)</f>
        <v>2</v>
      </c>
      <c r="E32" s="4">
        <f>inventaire!F33</f>
        <v>110</v>
      </c>
      <c r="F32" s="5"/>
      <c r="I32" s="4">
        <f t="shared" si="0"/>
        <v>110</v>
      </c>
    </row>
    <row r="33" spans="1:9">
      <c r="A33" s="30" t="str">
        <f>inventaire!A34</f>
        <v>HH 50172</v>
      </c>
      <c r="B33" s="31" t="str">
        <f>inventaire!C34</f>
        <v>COPPE</v>
      </c>
      <c r="C33" s="31" t="str">
        <f>IF(inventaire!D34="","",inventaire!D34)</f>
        <v>BLACK</v>
      </c>
      <c r="D33" s="31">
        <f>IF(inventaire!E34="","",inventaire!E34)</f>
        <v>2</v>
      </c>
      <c r="E33" s="4">
        <f>inventaire!F34</f>
        <v>120</v>
      </c>
      <c r="F33" s="5"/>
      <c r="I33" s="4">
        <f t="shared" si="0"/>
        <v>120</v>
      </c>
    </row>
    <row r="34" spans="1:9">
      <c r="A34" s="30" t="str">
        <f>inventaire!A35</f>
        <v>HH 50172</v>
      </c>
      <c r="B34" s="31" t="str">
        <f>inventaire!C35</f>
        <v>COPPE</v>
      </c>
      <c r="C34" s="31" t="str">
        <f>IF(inventaire!D35="","",inventaire!D35)</f>
        <v>WHITE</v>
      </c>
      <c r="D34" s="31">
        <f>IF(inventaire!E35="","",inventaire!E35)</f>
        <v>3</v>
      </c>
      <c r="E34" s="4">
        <f>inventaire!F35</f>
        <v>50</v>
      </c>
      <c r="F34" s="5"/>
      <c r="I34" s="4">
        <f t="shared" si="0"/>
        <v>50</v>
      </c>
    </row>
    <row r="35" spans="1:9">
      <c r="A35" s="30" t="str">
        <f>inventaire!A36</f>
        <v>HH 50172</v>
      </c>
      <c r="B35" s="31" t="str">
        <f>inventaire!C36</f>
        <v>COPPE</v>
      </c>
      <c r="C35" s="31" t="str">
        <f>IF(inventaire!D36="","",inventaire!D36)</f>
        <v>BLACK</v>
      </c>
      <c r="D35" s="31">
        <f>IF(inventaire!E36="","",inventaire!E36)</f>
        <v>3</v>
      </c>
      <c r="E35" s="4">
        <f>inventaire!F36</f>
        <v>150</v>
      </c>
      <c r="F35" s="5"/>
      <c r="I35" s="4">
        <f t="shared" si="0"/>
        <v>150</v>
      </c>
    </row>
    <row r="36" spans="1:9">
      <c r="A36" s="30" t="str">
        <f>inventaire!A37</f>
        <v>HH 50172</v>
      </c>
      <c r="B36" s="31" t="str">
        <f>inventaire!C37</f>
        <v>COPPE</v>
      </c>
      <c r="C36" s="31" t="str">
        <f>IF(inventaire!D37="","",inventaire!D37)</f>
        <v>WHITE</v>
      </c>
      <c r="D36" s="31">
        <f>IF(inventaire!E37="","",inventaire!E37)</f>
        <v>4</v>
      </c>
      <c r="E36" s="4">
        <f>inventaire!F37</f>
        <v>10</v>
      </c>
      <c r="F36" s="5"/>
      <c r="I36" s="4">
        <f t="shared" si="0"/>
        <v>10</v>
      </c>
    </row>
    <row r="37" spans="1:9">
      <c r="A37" s="30" t="str">
        <f>inventaire!A38</f>
        <v>HH 50172</v>
      </c>
      <c r="B37" s="31" t="str">
        <f>inventaire!C38</f>
        <v>COPPE</v>
      </c>
      <c r="C37" s="31" t="str">
        <f>IF(inventaire!D38="","",inventaire!D38)</f>
        <v>BLACK</v>
      </c>
      <c r="D37" s="31">
        <f>IF(inventaire!E38="","",inventaire!E38)</f>
        <v>4</v>
      </c>
      <c r="E37" s="4">
        <f>inventaire!F38</f>
        <v>100</v>
      </c>
      <c r="F37" s="5"/>
      <c r="I37" s="4">
        <f t="shared" si="0"/>
        <v>100</v>
      </c>
    </row>
    <row r="38" spans="1:9">
      <c r="A38" s="30" t="str">
        <f>inventaire!A39</f>
        <v>HH 50172</v>
      </c>
      <c r="B38" s="31" t="str">
        <f>inventaire!C39</f>
        <v>COPPE</v>
      </c>
      <c r="C38" s="31" t="str">
        <f>IF(inventaire!D39="","",inventaire!D39)</f>
        <v>WHITE</v>
      </c>
      <c r="D38" s="31">
        <f>IF(inventaire!E39="","",inventaire!E39)</f>
        <v>5</v>
      </c>
      <c r="E38" s="4">
        <f>inventaire!F39</f>
        <v>60</v>
      </c>
      <c r="F38" s="5"/>
      <c r="I38" s="4">
        <f t="shared" si="0"/>
        <v>60</v>
      </c>
    </row>
    <row r="39" spans="1:9">
      <c r="A39" s="30" t="str">
        <f>inventaire!A40</f>
        <v>HH 50172</v>
      </c>
      <c r="B39" s="31" t="str">
        <f>inventaire!C40</f>
        <v>COPPE</v>
      </c>
      <c r="C39" s="31" t="str">
        <f>IF(inventaire!D40="","",inventaire!D40)</f>
        <v>BLACK</v>
      </c>
      <c r="D39" s="31">
        <f>IF(inventaire!E40="","",inventaire!E40)</f>
        <v>5</v>
      </c>
      <c r="E39" s="4">
        <f>inventaire!F40</f>
        <v>110</v>
      </c>
      <c r="F39" s="5"/>
      <c r="I39" s="4">
        <f t="shared" si="0"/>
        <v>110</v>
      </c>
    </row>
    <row r="40" spans="1:9">
      <c r="A40" s="30" t="str">
        <f>inventaire!A41</f>
        <v>HH 50172</v>
      </c>
      <c r="B40" s="31" t="str">
        <f>inventaire!C41</f>
        <v>COPPE</v>
      </c>
      <c r="C40" s="31" t="str">
        <f>IF(inventaire!D41="","",inventaire!D41)</f>
        <v>WHITE</v>
      </c>
      <c r="D40" s="31">
        <f>IF(inventaire!E41="","",inventaire!E41)</f>
        <v>6</v>
      </c>
      <c r="E40" s="4">
        <f>inventaire!F41</f>
        <v>110</v>
      </c>
      <c r="F40" s="5"/>
      <c r="I40" s="4">
        <f t="shared" si="0"/>
        <v>110</v>
      </c>
    </row>
    <row r="41" spans="1:9">
      <c r="A41" s="30" t="str">
        <f>inventaire!A42</f>
        <v>HH 50172</v>
      </c>
      <c r="B41" s="31" t="str">
        <f>inventaire!C42</f>
        <v>COPPE</v>
      </c>
      <c r="C41" s="31" t="str">
        <f>IF(inventaire!D42="","",inventaire!D42)</f>
        <v>BLACK</v>
      </c>
      <c r="D41" s="31">
        <f>IF(inventaire!E42="","",inventaire!E42)</f>
        <v>6</v>
      </c>
      <c r="E41" s="4">
        <f>inventaire!F42</f>
        <v>160</v>
      </c>
      <c r="F41" s="5"/>
      <c r="I41" s="4">
        <f t="shared" si="0"/>
        <v>160</v>
      </c>
    </row>
    <row r="42" spans="1:9">
      <c r="A42" s="30" t="str">
        <f>inventaire!A43</f>
        <v>HH 50172</v>
      </c>
      <c r="B42" s="31" t="str">
        <f>inventaire!C43</f>
        <v>COPPE</v>
      </c>
      <c r="C42" s="31" t="str">
        <f>IF(inventaire!D43="","",inventaire!D43)</f>
        <v>WHITE</v>
      </c>
      <c r="D42" s="31">
        <f>IF(inventaire!E43="","",inventaire!E43)</f>
        <v>7</v>
      </c>
      <c r="E42" s="4">
        <f>inventaire!F43</f>
        <v>200</v>
      </c>
      <c r="F42" s="5"/>
      <c r="I42" s="4">
        <f t="shared" si="0"/>
        <v>200</v>
      </c>
    </row>
    <row r="43" spans="1:9">
      <c r="A43" s="30" t="str">
        <f>inventaire!A44</f>
        <v>HH 50172</v>
      </c>
      <c r="B43" s="31" t="str">
        <f>inventaire!C44</f>
        <v>COPPE</v>
      </c>
      <c r="C43" s="31" t="str">
        <f>IF(inventaire!D44="","",inventaire!D44)</f>
        <v>BLACK</v>
      </c>
      <c r="D43" s="31">
        <f>IF(inventaire!E44="","",inventaire!E44)</f>
        <v>7</v>
      </c>
      <c r="E43" s="4">
        <f>inventaire!F44</f>
        <v>200</v>
      </c>
      <c r="F43" s="5"/>
      <c r="I43" s="4">
        <f t="shared" si="0"/>
        <v>200</v>
      </c>
    </row>
    <row r="44" spans="1:9">
      <c r="A44" s="30" t="str">
        <f>inventaire!A45</f>
        <v>HH 50172</v>
      </c>
      <c r="B44" s="31" t="str">
        <f>inventaire!C45</f>
        <v>COPPE</v>
      </c>
      <c r="C44" s="31" t="str">
        <f>IF(inventaire!D45="","",inventaire!D45)</f>
        <v>WHITE</v>
      </c>
      <c r="D44" s="31">
        <f>IF(inventaire!E45="","",inventaire!E45)</f>
        <v>8</v>
      </c>
      <c r="E44" s="4">
        <f>inventaire!F45</f>
        <v>0</v>
      </c>
      <c r="F44" s="5"/>
      <c r="I44" s="4">
        <f t="shared" si="0"/>
        <v>0</v>
      </c>
    </row>
    <row r="45" spans="1:9">
      <c r="A45" s="30" t="str">
        <f>inventaire!A46</f>
        <v>HH 50172</v>
      </c>
      <c r="B45" s="31" t="str">
        <f>inventaire!C46</f>
        <v>COPPE</v>
      </c>
      <c r="C45" s="31" t="str">
        <f>IF(inventaire!D46="","",inventaire!D46)</f>
        <v>BLACK</v>
      </c>
      <c r="D45" s="31">
        <f>IF(inventaire!E46="","",inventaire!E46)</f>
        <v>8</v>
      </c>
      <c r="E45" s="4">
        <f>inventaire!F46</f>
        <v>0</v>
      </c>
      <c r="F45" s="5"/>
      <c r="I45" s="4">
        <f t="shared" si="0"/>
        <v>0</v>
      </c>
    </row>
    <row r="46" spans="1:9">
      <c r="A46" s="30" t="str">
        <f>inventaire!A47</f>
        <v>HH 40032</v>
      </c>
      <c r="B46" s="31" t="str">
        <f>inventaire!C47</f>
        <v>COPPE</v>
      </c>
      <c r="C46" s="31" t="str">
        <f>IF(inventaire!D47="","",inventaire!D47)</f>
        <v>WHITE</v>
      </c>
      <c r="D46" s="31">
        <f>IF(inventaire!E47="","",inventaire!E47)</f>
        <v>75</v>
      </c>
      <c r="E46" s="4">
        <f>inventaire!F47</f>
        <v>200</v>
      </c>
      <c r="F46" s="5"/>
      <c r="I46" s="4">
        <f t="shared" si="0"/>
        <v>200</v>
      </c>
    </row>
    <row r="47" spans="1:9">
      <c r="A47" s="30" t="str">
        <f>inventaire!A48</f>
        <v>HH 40032</v>
      </c>
      <c r="B47" s="31" t="str">
        <f>inventaire!C48</f>
        <v>COPPE</v>
      </c>
      <c r="C47" s="31" t="str">
        <f>IF(inventaire!D48="","",inventaire!D48)</f>
        <v>WHITE</v>
      </c>
      <c r="D47" s="31">
        <f>IF(inventaire!E48="","",inventaire!E48)</f>
        <v>80</v>
      </c>
      <c r="E47" s="4">
        <f>inventaire!F48</f>
        <v>0</v>
      </c>
      <c r="F47" s="5"/>
      <c r="I47" s="4">
        <f t="shared" si="0"/>
        <v>0</v>
      </c>
    </row>
    <row r="48" spans="1:9">
      <c r="A48" s="30" t="str">
        <f>inventaire!A49</f>
        <v>HH 40032</v>
      </c>
      <c r="B48" s="31" t="str">
        <f>inventaire!C49</f>
        <v>COPPE</v>
      </c>
      <c r="C48" s="31" t="str">
        <f>IF(inventaire!D49="","",inventaire!D49)</f>
        <v>WHITE</v>
      </c>
      <c r="D48" s="31">
        <f>IF(inventaire!E49="","",inventaire!E49)</f>
        <v>85</v>
      </c>
      <c r="E48" s="4">
        <f>inventaire!F49</f>
        <v>0</v>
      </c>
      <c r="F48" s="5"/>
      <c r="I48" s="4">
        <f t="shared" si="0"/>
        <v>0</v>
      </c>
    </row>
    <row r="49" spans="1:9">
      <c r="A49" s="30" t="str">
        <f>inventaire!A50</f>
        <v>HH 40032</v>
      </c>
      <c r="B49" s="31" t="str">
        <f>inventaire!C50</f>
        <v>COPPE</v>
      </c>
      <c r="C49" s="31" t="str">
        <f>IF(inventaire!D50="","",inventaire!D50)</f>
        <v>WHITE</v>
      </c>
      <c r="D49" s="31">
        <f>IF(inventaire!E50="","",inventaire!E50)</f>
        <v>90</v>
      </c>
      <c r="E49" s="4">
        <f>inventaire!F50</f>
        <v>0</v>
      </c>
      <c r="F49" s="5"/>
      <c r="I49" s="4">
        <f t="shared" si="0"/>
        <v>0</v>
      </c>
    </row>
    <row r="50" spans="1:9">
      <c r="A50" s="30" t="str">
        <f>inventaire!A51</f>
        <v>HH 40032</v>
      </c>
      <c r="B50" s="31" t="str">
        <f>inventaire!C51</f>
        <v>COPPE</v>
      </c>
      <c r="C50" s="31" t="str">
        <f>IF(inventaire!D51="","",inventaire!D51)</f>
        <v>WHITE</v>
      </c>
      <c r="D50" s="31">
        <f>IF(inventaire!E51="","",inventaire!E51)</f>
        <v>95</v>
      </c>
      <c r="E50" s="4">
        <f>inventaire!F51</f>
        <v>0</v>
      </c>
      <c r="F50" s="5"/>
      <c r="I50" s="4">
        <f t="shared" si="0"/>
        <v>0</v>
      </c>
    </row>
    <row r="51" spans="1:9">
      <c r="A51" s="30" t="str">
        <f>inventaire!A52</f>
        <v>HH 40032</v>
      </c>
      <c r="B51" s="31" t="str">
        <f>inventaire!C52</f>
        <v>COPPE</v>
      </c>
      <c r="C51" s="31" t="str">
        <f>IF(inventaire!D52="","",inventaire!D52)</f>
        <v>WHITE</v>
      </c>
      <c r="D51" s="31">
        <f>IF(inventaire!E52="","",inventaire!E52)</f>
        <v>100</v>
      </c>
      <c r="E51" s="4">
        <f>inventaire!F52</f>
        <v>0</v>
      </c>
      <c r="F51" s="5"/>
      <c r="I51" s="4">
        <f t="shared" si="0"/>
        <v>0</v>
      </c>
    </row>
    <row r="52" spans="1:9">
      <c r="A52" s="30" t="str">
        <f>inventaire!A53</f>
        <v>HH 40032</v>
      </c>
      <c r="B52" s="31" t="str">
        <f>inventaire!C53</f>
        <v>COPPE</v>
      </c>
      <c r="C52" s="31" t="str">
        <f>IF(inventaire!D53="","",inventaire!D53)</f>
        <v>WHITE</v>
      </c>
      <c r="D52" s="31">
        <f>IF(inventaire!E53="","",inventaire!E53)</f>
        <v>105</v>
      </c>
      <c r="E52" s="4">
        <f>inventaire!F53</f>
        <v>0</v>
      </c>
      <c r="F52" s="5"/>
      <c r="I52" s="4">
        <f t="shared" si="0"/>
        <v>0</v>
      </c>
    </row>
    <row r="53" spans="1:9">
      <c r="A53" s="30" t="str">
        <f>inventaire!A54</f>
        <v>HH 40032</v>
      </c>
      <c r="B53" s="31" t="str">
        <f>inventaire!C54</f>
        <v>COPPE</v>
      </c>
      <c r="C53" s="31" t="str">
        <f>IF(inventaire!D54="","",inventaire!D54)</f>
        <v>BLACK</v>
      </c>
      <c r="D53" s="31">
        <f>IF(inventaire!E54="","",inventaire!E54)</f>
        <v>75</v>
      </c>
      <c r="E53" s="4">
        <f>inventaire!F54</f>
        <v>250</v>
      </c>
      <c r="F53" s="5"/>
      <c r="I53" s="4">
        <f t="shared" si="0"/>
        <v>250</v>
      </c>
    </row>
    <row r="54" spans="1:9">
      <c r="A54" s="30" t="str">
        <f>inventaire!A55</f>
        <v>HH 40032</v>
      </c>
      <c r="B54" s="31" t="str">
        <f>inventaire!C55</f>
        <v>COPPE</v>
      </c>
      <c r="C54" s="31" t="str">
        <f>IF(inventaire!D55="","",inventaire!D55)</f>
        <v>BLACK</v>
      </c>
      <c r="D54" s="31">
        <f>IF(inventaire!E55="","",inventaire!E55)</f>
        <v>80</v>
      </c>
      <c r="E54" s="4">
        <f>inventaire!F55</f>
        <v>0</v>
      </c>
      <c r="F54" s="5"/>
      <c r="I54" s="4">
        <f t="shared" si="0"/>
        <v>0</v>
      </c>
    </row>
    <row r="55" spans="1:9">
      <c r="A55" s="30" t="str">
        <f>inventaire!A56</f>
        <v>HH 40032</v>
      </c>
      <c r="B55" s="31" t="str">
        <f>inventaire!C56</f>
        <v>COPPE</v>
      </c>
      <c r="C55" s="31" t="str">
        <f>IF(inventaire!D56="","",inventaire!D56)</f>
        <v>BLACK</v>
      </c>
      <c r="D55" s="31">
        <f>IF(inventaire!E56="","",inventaire!E56)</f>
        <v>85</v>
      </c>
      <c r="E55" s="4">
        <f>inventaire!F56</f>
        <v>0</v>
      </c>
      <c r="F55" s="5"/>
      <c r="I55" s="4">
        <f t="shared" si="0"/>
        <v>0</v>
      </c>
    </row>
    <row r="56" spans="1:9">
      <c r="A56" s="30" t="str">
        <f>inventaire!A57</f>
        <v>HH 40032</v>
      </c>
      <c r="B56" s="31" t="str">
        <f>inventaire!C57</f>
        <v>COPPE</v>
      </c>
      <c r="C56" s="31" t="str">
        <f>IF(inventaire!D57="","",inventaire!D57)</f>
        <v>BLACK</v>
      </c>
      <c r="D56" s="31">
        <f>IF(inventaire!E57="","",inventaire!E57)</f>
        <v>90</v>
      </c>
      <c r="E56" s="4">
        <f>inventaire!F57</f>
        <v>0</v>
      </c>
      <c r="F56" s="5"/>
      <c r="I56" s="4">
        <f t="shared" si="0"/>
        <v>0</v>
      </c>
    </row>
    <row r="57" spans="1:9">
      <c r="A57" s="30" t="str">
        <f>inventaire!A58</f>
        <v>HH 40032</v>
      </c>
      <c r="B57" s="31" t="str">
        <f>inventaire!C58</f>
        <v>COPPE</v>
      </c>
      <c r="C57" s="31" t="str">
        <f>IF(inventaire!D58="","",inventaire!D58)</f>
        <v>BLACK</v>
      </c>
      <c r="D57" s="31">
        <f>IF(inventaire!E58="","",inventaire!E58)</f>
        <v>95</v>
      </c>
      <c r="E57" s="4">
        <f>inventaire!F58</f>
        <v>0</v>
      </c>
      <c r="F57" s="5"/>
      <c r="I57" s="4">
        <f t="shared" si="0"/>
        <v>0</v>
      </c>
    </row>
    <row r="58" spans="1:9">
      <c r="A58" s="30" t="str">
        <f>inventaire!A59</f>
        <v>HH 40032</v>
      </c>
      <c r="B58" s="31" t="str">
        <f>inventaire!C59</f>
        <v>COPPE</v>
      </c>
      <c r="C58" s="31" t="str">
        <f>IF(inventaire!D59="","",inventaire!D59)</f>
        <v>BLACK</v>
      </c>
      <c r="D58" s="31">
        <f>IF(inventaire!E59="","",inventaire!E59)</f>
        <v>100</v>
      </c>
      <c r="E58" s="4">
        <f>inventaire!F59</f>
        <v>0</v>
      </c>
      <c r="F58" s="5"/>
      <c r="I58" s="4">
        <f t="shared" si="0"/>
        <v>0</v>
      </c>
    </row>
    <row r="59" spans="1:9">
      <c r="A59" s="30" t="str">
        <f>inventaire!A60</f>
        <v>HH 40032</v>
      </c>
      <c r="B59" s="31" t="str">
        <f>inventaire!C60</f>
        <v>COPPE</v>
      </c>
      <c r="C59" s="31" t="str">
        <f>IF(inventaire!D60="","",inventaire!D60)</f>
        <v>BLACK</v>
      </c>
      <c r="D59" s="31">
        <f>IF(inventaire!E60="","",inventaire!E60)</f>
        <v>105</v>
      </c>
      <c r="E59" s="4">
        <f>inventaire!F60</f>
        <v>0</v>
      </c>
      <c r="F59" s="5"/>
      <c r="I59" s="4">
        <f t="shared" si="0"/>
        <v>0</v>
      </c>
    </row>
    <row r="60" spans="1:9">
      <c r="A60" s="30" t="str">
        <f>inventaire!A61</f>
        <v>HH 40099</v>
      </c>
      <c r="B60" s="31" t="str">
        <f>inventaire!C61</f>
        <v>COPPE</v>
      </c>
      <c r="C60" s="31" t="str">
        <f>IF(inventaire!D61="","",inventaire!D61)</f>
        <v>WHITE</v>
      </c>
      <c r="D60" s="31">
        <f>IF(inventaire!E61="","",inventaire!E61)</f>
        <v>80</v>
      </c>
      <c r="E60" s="4">
        <f>inventaire!F61</f>
        <v>270</v>
      </c>
      <c r="F60" s="5"/>
      <c r="I60" s="4">
        <f t="shared" si="0"/>
        <v>270</v>
      </c>
    </row>
    <row r="61" spans="1:9">
      <c r="A61" s="30" t="str">
        <f>inventaire!A62</f>
        <v>P 1044BS</v>
      </c>
      <c r="B61" s="31" t="str">
        <f>inventaire!C62</f>
        <v>COPPE</v>
      </c>
      <c r="C61" s="31" t="str">
        <f>IF(inventaire!D62="","",inventaire!D62)</f>
        <v>WHITE</v>
      </c>
      <c r="D61" s="31" t="str">
        <f>IF(inventaire!E62="","",inventaire!E62)</f>
        <v>S</v>
      </c>
      <c r="E61" s="4">
        <f>inventaire!F62</f>
        <v>35</v>
      </c>
      <c r="F61" s="5"/>
      <c r="I61" s="4">
        <f t="shared" si="0"/>
        <v>35</v>
      </c>
    </row>
    <row r="62" spans="1:9">
      <c r="A62" s="30" t="str">
        <f>inventaire!A63</f>
        <v>P 1044BS</v>
      </c>
      <c r="B62" s="31" t="str">
        <f>inventaire!C63</f>
        <v>COPPE</v>
      </c>
      <c r="C62" s="31" t="str">
        <f>IF(inventaire!D63="","",inventaire!D63)</f>
        <v>WHITE</v>
      </c>
      <c r="D62" s="31" t="str">
        <f>IF(inventaire!E63="","",inventaire!E63)</f>
        <v>M</v>
      </c>
      <c r="E62" s="4">
        <f>inventaire!F63</f>
        <v>5</v>
      </c>
      <c r="F62" s="5"/>
      <c r="I62" s="4">
        <f t="shared" si="0"/>
        <v>5</v>
      </c>
    </row>
    <row r="63" spans="1:9">
      <c r="A63" s="30" t="str">
        <f>inventaire!A64</f>
        <v>P 1044BS</v>
      </c>
      <c r="B63" s="31" t="str">
        <f>inventaire!C64</f>
        <v>COPPE</v>
      </c>
      <c r="C63" s="31" t="str">
        <f>IF(inventaire!D64="","",inventaire!D64)</f>
        <v>WHITE</v>
      </c>
      <c r="D63" s="31" t="str">
        <f>IF(inventaire!E64="","",inventaire!E64)</f>
        <v>L</v>
      </c>
      <c r="E63" s="4">
        <f>inventaire!F64</f>
        <v>0</v>
      </c>
      <c r="F63" s="5"/>
      <c r="I63" s="4">
        <f t="shared" si="0"/>
        <v>0</v>
      </c>
    </row>
    <row r="64" spans="1:9">
      <c r="A64" s="30" t="str">
        <f>inventaire!A65</f>
        <v>P 1044BS</v>
      </c>
      <c r="B64" s="31" t="str">
        <f>inventaire!C65</f>
        <v>COPPE</v>
      </c>
      <c r="C64" s="31" t="str">
        <f>IF(inventaire!D65="","",inventaire!D65)</f>
        <v>WHITE</v>
      </c>
      <c r="D64" s="31" t="str">
        <f>IF(inventaire!E65="","",inventaire!E65)</f>
        <v>XL</v>
      </c>
      <c r="E64" s="4">
        <f>inventaire!F65</f>
        <v>8</v>
      </c>
      <c r="F64" s="5"/>
      <c r="I64" s="4">
        <f t="shared" si="0"/>
        <v>8</v>
      </c>
    </row>
    <row r="65" spans="1:9">
      <c r="A65" s="30" t="str">
        <f>inventaire!A66</f>
        <v>P 1044BS</v>
      </c>
      <c r="B65" s="31" t="str">
        <f>inventaire!C66</f>
        <v>COPPE</v>
      </c>
      <c r="C65" s="31" t="str">
        <f>IF(inventaire!D66="","",inventaire!D66)</f>
        <v>WHITE</v>
      </c>
      <c r="D65" s="31" t="str">
        <f>IF(inventaire!E66="","",inventaire!E66)</f>
        <v>XXL</v>
      </c>
      <c r="E65" s="4">
        <f>inventaire!F66</f>
        <v>30</v>
      </c>
      <c r="F65" s="5"/>
      <c r="I65" s="4">
        <f t="shared" si="0"/>
        <v>30</v>
      </c>
    </row>
    <row r="66" spans="1:9">
      <c r="A66" s="30" t="str">
        <f>inventaire!A67</f>
        <v>P 812BS</v>
      </c>
      <c r="B66" s="31" t="str">
        <f>inventaire!C67</f>
        <v>COPPE</v>
      </c>
      <c r="C66" s="31" t="str">
        <f>IF(inventaire!D67="","",inventaire!D67)</f>
        <v>WHITE</v>
      </c>
      <c r="D66" s="31">
        <f>IF(inventaire!E67="","",inventaire!E67)</f>
        <v>44</v>
      </c>
      <c r="E66" s="4">
        <f>inventaire!F67</f>
        <v>75</v>
      </c>
      <c r="F66" s="5"/>
      <c r="I66" s="4">
        <f t="shared" ref="I66:I129" si="1">(E66+G66)-H66</f>
        <v>75</v>
      </c>
    </row>
    <row r="67" spans="1:9">
      <c r="A67" s="30" t="str">
        <f>inventaire!A68</f>
        <v>P 812BS</v>
      </c>
      <c r="B67" s="31" t="str">
        <f>inventaire!C68</f>
        <v>COPPE</v>
      </c>
      <c r="C67" s="31" t="str">
        <f>IF(inventaire!D68="","",inventaire!D68)</f>
        <v>WHITE</v>
      </c>
      <c r="D67" s="31">
        <f>IF(inventaire!E68="","",inventaire!E68)</f>
        <v>48</v>
      </c>
      <c r="E67" s="4">
        <f>inventaire!F68</f>
        <v>60</v>
      </c>
      <c r="F67" s="5"/>
      <c r="I67" s="4">
        <f t="shared" si="1"/>
        <v>60</v>
      </c>
    </row>
    <row r="68" spans="1:9">
      <c r="A68" s="30" t="str">
        <f>inventaire!A69</f>
        <v>P 812BS</v>
      </c>
      <c r="B68" s="31" t="str">
        <f>inventaire!C69</f>
        <v>COPPE</v>
      </c>
      <c r="C68" s="31" t="str">
        <f>IF(inventaire!D69="","",inventaire!D69)</f>
        <v>WHITE</v>
      </c>
      <c r="D68" s="31">
        <f>IF(inventaire!E69="","",inventaire!E69)</f>
        <v>50</v>
      </c>
      <c r="E68" s="4">
        <f>inventaire!F69</f>
        <v>70</v>
      </c>
      <c r="F68" s="5"/>
      <c r="I68" s="4">
        <f t="shared" si="1"/>
        <v>70</v>
      </c>
    </row>
    <row r="69" spans="1:9">
      <c r="A69" s="30">
        <f>inventaire!A70</f>
        <v>75500</v>
      </c>
      <c r="B69" s="31" t="str">
        <f>inventaire!C70</f>
        <v>FERRETTI</v>
      </c>
      <c r="C69" s="31" t="str">
        <f>IF(inventaire!D70="","",inventaire!D70)</f>
        <v/>
      </c>
      <c r="D69" s="31">
        <f>IF(inventaire!E70="","",inventaire!E70)</f>
        <v>2</v>
      </c>
      <c r="E69" s="4">
        <f>inventaire!F70</f>
        <v>40</v>
      </c>
      <c r="F69" s="5"/>
      <c r="I69" s="4">
        <f t="shared" si="1"/>
        <v>40</v>
      </c>
    </row>
    <row r="70" spans="1:9">
      <c r="A70" s="30">
        <f>inventaire!A71</f>
        <v>75500</v>
      </c>
      <c r="B70" s="31" t="str">
        <f>inventaire!C71</f>
        <v>FERRETTI</v>
      </c>
      <c r="C70" s="31" t="str">
        <f>IF(inventaire!D71="","",inventaire!D71)</f>
        <v/>
      </c>
      <c r="D70" s="31">
        <f>IF(inventaire!E71="","",inventaire!E71)</f>
        <v>3</v>
      </c>
      <c r="E70" s="4">
        <f>inventaire!F71</f>
        <v>5</v>
      </c>
      <c r="F70" s="5"/>
      <c r="I70" s="4">
        <f t="shared" si="1"/>
        <v>5</v>
      </c>
    </row>
    <row r="71" spans="1:9">
      <c r="A71" s="30">
        <f>inventaire!A72</f>
        <v>75500</v>
      </c>
      <c r="B71" s="31" t="str">
        <f>inventaire!C72</f>
        <v>FERRETTI</v>
      </c>
      <c r="C71" s="31" t="str">
        <f>IF(inventaire!D72="","",inventaire!D72)</f>
        <v/>
      </c>
      <c r="D71" s="31">
        <f>IF(inventaire!E72="","",inventaire!E72)</f>
        <v>4</v>
      </c>
      <c r="E71" s="4">
        <f>inventaire!F72</f>
        <v>4</v>
      </c>
      <c r="F71" s="5"/>
      <c r="I71" s="4">
        <f t="shared" si="1"/>
        <v>4</v>
      </c>
    </row>
    <row r="72" spans="1:9">
      <c r="A72" s="30">
        <f>inventaire!A73</f>
        <v>75500</v>
      </c>
      <c r="B72" s="31" t="str">
        <f>inventaire!C73</f>
        <v>FERRETTI</v>
      </c>
      <c r="C72" s="31" t="str">
        <f>IF(inventaire!D73="","",inventaire!D73)</f>
        <v/>
      </c>
      <c r="D72" s="31">
        <f>IF(inventaire!E73="","",inventaire!E73)</f>
        <v>5</v>
      </c>
      <c r="E72" s="4">
        <f>inventaire!F73</f>
        <v>0</v>
      </c>
      <c r="F72" s="5"/>
      <c r="I72" s="4">
        <f t="shared" si="1"/>
        <v>0</v>
      </c>
    </row>
    <row r="73" spans="1:9">
      <c r="A73" s="30">
        <f>inventaire!A74</f>
        <v>75500</v>
      </c>
      <c r="B73" s="31" t="str">
        <f>inventaire!C74</f>
        <v>FERRETTI</v>
      </c>
      <c r="C73" s="31" t="str">
        <f>IF(inventaire!D74="","",inventaire!D74)</f>
        <v/>
      </c>
      <c r="D73" s="31">
        <f>IF(inventaire!E74="","",inventaire!E74)</f>
        <v>7</v>
      </c>
      <c r="E73" s="4">
        <f>inventaire!F74</f>
        <v>3</v>
      </c>
      <c r="F73" s="5"/>
      <c r="I73" s="4">
        <f t="shared" si="1"/>
        <v>3</v>
      </c>
    </row>
    <row r="74" spans="1:9">
      <c r="A74" s="30">
        <f>inventaire!A75</f>
        <v>72390</v>
      </c>
      <c r="B74" s="31" t="str">
        <f>inventaire!C75</f>
        <v>FERRETTI</v>
      </c>
      <c r="C74" s="31" t="str">
        <f>IF(inventaire!D75="","",inventaire!D75)</f>
        <v/>
      </c>
      <c r="D74" s="31">
        <f>IF(inventaire!E75="","",inventaire!E75)</f>
        <v>100</v>
      </c>
      <c r="E74" s="4">
        <f>inventaire!F75</f>
        <v>20</v>
      </c>
      <c r="F74" s="5"/>
      <c r="I74" s="4">
        <f t="shared" si="1"/>
        <v>20</v>
      </c>
    </row>
    <row r="75" spans="1:9">
      <c r="A75" s="30">
        <f>inventaire!A76</f>
        <v>72390</v>
      </c>
      <c r="B75" s="31" t="str">
        <f>inventaire!C76</f>
        <v>FERRETTI</v>
      </c>
      <c r="C75" s="31" t="str">
        <f>IF(inventaire!D76="","",inventaire!D76)</f>
        <v/>
      </c>
      <c r="D75" s="31">
        <f>IF(inventaire!E76="","",inventaire!E76)</f>
        <v>105</v>
      </c>
      <c r="E75" s="4">
        <f>inventaire!F76</f>
        <v>23</v>
      </c>
      <c r="F75" s="5"/>
      <c r="I75" s="4">
        <f t="shared" si="1"/>
        <v>23</v>
      </c>
    </row>
    <row r="76" spans="1:9">
      <c r="A76" s="30">
        <f>inventaire!A77</f>
        <v>72390</v>
      </c>
      <c r="B76" s="31" t="str">
        <f>inventaire!C77</f>
        <v>FERRETTI</v>
      </c>
      <c r="C76" s="31" t="str">
        <f>IF(inventaire!D77="","",inventaire!D77)</f>
        <v/>
      </c>
      <c r="D76" s="31">
        <f>IF(inventaire!E77="","",inventaire!E77)</f>
        <v>110</v>
      </c>
      <c r="E76" s="4">
        <f>inventaire!F77</f>
        <v>22</v>
      </c>
      <c r="F76" s="5"/>
      <c r="I76" s="4">
        <f t="shared" si="1"/>
        <v>22</v>
      </c>
    </row>
    <row r="77" spans="1:9">
      <c r="A77" s="30">
        <f>inventaire!A78</f>
        <v>72390</v>
      </c>
      <c r="B77" s="31" t="str">
        <f>inventaire!C78</f>
        <v>FERRETTI</v>
      </c>
      <c r="C77" s="31" t="str">
        <f>IF(inventaire!D78="","",inventaire!D78)</f>
        <v/>
      </c>
      <c r="D77" s="31">
        <f>IF(inventaire!E78="","",inventaire!E78)</f>
        <v>115</v>
      </c>
      <c r="E77" s="4">
        <f>inventaire!F78</f>
        <v>27</v>
      </c>
      <c r="F77" s="5"/>
      <c r="I77" s="4">
        <f t="shared" si="1"/>
        <v>27</v>
      </c>
    </row>
    <row r="78" spans="1:9">
      <c r="A78" s="30">
        <f>inventaire!A79</f>
        <v>72390</v>
      </c>
      <c r="B78" s="31" t="str">
        <f>inventaire!C79</f>
        <v>FERRETTI</v>
      </c>
      <c r="C78" s="31" t="str">
        <f>IF(inventaire!D79="","",inventaire!D79)</f>
        <v/>
      </c>
      <c r="D78" s="31">
        <f>IF(inventaire!E79="","",inventaire!E79)</f>
        <v>120</v>
      </c>
      <c r="E78" s="4">
        <f>inventaire!F79</f>
        <v>41</v>
      </c>
      <c r="F78" s="5"/>
      <c r="I78" s="4">
        <f t="shared" si="1"/>
        <v>41</v>
      </c>
    </row>
    <row r="79" spans="1:9">
      <c r="A79" s="30">
        <f>inventaire!A80</f>
        <v>75694</v>
      </c>
      <c r="B79" s="31" t="str">
        <f>inventaire!C80</f>
        <v>FERRETTI</v>
      </c>
      <c r="C79" s="31" t="str">
        <f>IF(inventaire!D80="","",inventaire!D80)</f>
        <v/>
      </c>
      <c r="D79" s="31">
        <f>IF(inventaire!E80="","",inventaire!E80)</f>
        <v>100</v>
      </c>
      <c r="E79" s="4">
        <f>inventaire!F80</f>
        <v>90</v>
      </c>
      <c r="F79" s="5"/>
      <c r="I79" s="4">
        <f t="shared" si="1"/>
        <v>90</v>
      </c>
    </row>
    <row r="80" spans="1:9">
      <c r="A80" s="30">
        <f>inventaire!A81</f>
        <v>75694</v>
      </c>
      <c r="B80" s="31" t="str">
        <f>inventaire!C81</f>
        <v>FERRETTI</v>
      </c>
      <c r="C80" s="31" t="str">
        <f>IF(inventaire!D81="","",inventaire!D81)</f>
        <v/>
      </c>
      <c r="D80" s="31">
        <f>IF(inventaire!E81="","",inventaire!E81)</f>
        <v>105</v>
      </c>
      <c r="E80" s="4">
        <f>inventaire!F81</f>
        <v>12</v>
      </c>
      <c r="F80" s="5"/>
      <c r="I80" s="4">
        <f t="shared" si="1"/>
        <v>12</v>
      </c>
    </row>
    <row r="81" spans="1:9">
      <c r="A81" s="30">
        <f>inventaire!A82</f>
        <v>75694</v>
      </c>
      <c r="B81" s="31" t="str">
        <f>inventaire!C82</f>
        <v>FERRETTI</v>
      </c>
      <c r="C81" s="31" t="str">
        <f>IF(inventaire!D82="","",inventaire!D82)</f>
        <v/>
      </c>
      <c r="D81" s="31">
        <f>IF(inventaire!E82="","",inventaire!E82)</f>
        <v>110</v>
      </c>
      <c r="E81" s="4">
        <f>inventaire!F82</f>
        <v>17</v>
      </c>
      <c r="F81" s="5"/>
      <c r="I81" s="4">
        <f t="shared" si="1"/>
        <v>17</v>
      </c>
    </row>
    <row r="82" spans="1:9">
      <c r="A82" s="30">
        <f>inventaire!A83</f>
        <v>75694</v>
      </c>
      <c r="B82" s="31" t="str">
        <f>inventaire!C83</f>
        <v>FERRETTI</v>
      </c>
      <c r="C82" s="31" t="str">
        <f>IF(inventaire!D83="","",inventaire!D83)</f>
        <v/>
      </c>
      <c r="D82" s="31">
        <f>IF(inventaire!E83="","",inventaire!E83)</f>
        <v>115</v>
      </c>
      <c r="E82" s="4">
        <f>inventaire!F83</f>
        <v>15</v>
      </c>
      <c r="F82" s="5"/>
      <c r="I82" s="4">
        <f t="shared" si="1"/>
        <v>15</v>
      </c>
    </row>
    <row r="83" spans="1:9">
      <c r="A83" s="30">
        <f>inventaire!A84</f>
        <v>75694</v>
      </c>
      <c r="B83" s="31" t="str">
        <f>inventaire!C84</f>
        <v>FERRETTI</v>
      </c>
      <c r="C83" s="31" t="str">
        <f>IF(inventaire!D84="","",inventaire!D84)</f>
        <v/>
      </c>
      <c r="D83" s="31">
        <f>IF(inventaire!E84="","",inventaire!E84)</f>
        <v>120</v>
      </c>
      <c r="E83" s="4">
        <f>inventaire!F84</f>
        <v>8</v>
      </c>
      <c r="F83" s="5"/>
      <c r="I83" s="4">
        <f t="shared" si="1"/>
        <v>8</v>
      </c>
    </row>
    <row r="84" spans="1:9">
      <c r="A84" s="30">
        <f>inventaire!A85</f>
        <v>2103</v>
      </c>
      <c r="B84" s="31" t="str">
        <f>inventaire!C85</f>
        <v>FERRETTI</v>
      </c>
      <c r="C84" s="31" t="str">
        <f>IF(inventaire!D85="","",inventaire!D85)</f>
        <v/>
      </c>
      <c r="D84" s="31">
        <f>IF(inventaire!E85="","",inventaire!E85)</f>
        <v>85</v>
      </c>
      <c r="E84" s="4">
        <f>inventaire!F85</f>
        <v>48</v>
      </c>
      <c r="F84" s="5"/>
      <c r="I84" s="4">
        <f t="shared" si="1"/>
        <v>48</v>
      </c>
    </row>
    <row r="85" spans="1:9">
      <c r="A85" s="30">
        <f>inventaire!A86</f>
        <v>2103</v>
      </c>
      <c r="B85" s="31" t="str">
        <f>inventaire!C86</f>
        <v>FERRETTI</v>
      </c>
      <c r="C85" s="31" t="str">
        <f>IF(inventaire!D86="","",inventaire!D86)</f>
        <v/>
      </c>
      <c r="D85" s="31">
        <f>IF(inventaire!E86="","",inventaire!E86)</f>
        <v>90</v>
      </c>
      <c r="E85" s="4">
        <f>inventaire!F86</f>
        <v>25</v>
      </c>
      <c r="F85" s="5"/>
      <c r="I85" s="4">
        <f t="shared" si="1"/>
        <v>25</v>
      </c>
    </row>
    <row r="86" spans="1:9">
      <c r="A86" s="30">
        <f>inventaire!A87</f>
        <v>2103</v>
      </c>
      <c r="B86" s="31" t="str">
        <f>inventaire!C87</f>
        <v>FERRETTI</v>
      </c>
      <c r="C86" s="31" t="str">
        <f>IF(inventaire!D87="","",inventaire!D87)</f>
        <v/>
      </c>
      <c r="D86" s="31">
        <f>IF(inventaire!E87="","",inventaire!E87)</f>
        <v>95</v>
      </c>
      <c r="E86" s="4">
        <f>inventaire!F87</f>
        <v>21</v>
      </c>
      <c r="F86" s="5"/>
      <c r="I86" s="4">
        <f t="shared" si="1"/>
        <v>21</v>
      </c>
    </row>
    <row r="87" spans="1:9">
      <c r="A87" s="30">
        <f>inventaire!A88</f>
        <v>2103</v>
      </c>
      <c r="B87" s="31" t="str">
        <f>inventaire!C88</f>
        <v>FERRETTI</v>
      </c>
      <c r="C87" s="31" t="str">
        <f>IF(inventaire!D88="","",inventaire!D88)</f>
        <v/>
      </c>
      <c r="D87" s="31">
        <f>IF(inventaire!E88="","",inventaire!E88)</f>
        <v>100</v>
      </c>
      <c r="E87" s="4">
        <f>inventaire!F88</f>
        <v>28</v>
      </c>
      <c r="F87" s="5"/>
      <c r="I87" s="4">
        <f t="shared" si="1"/>
        <v>28</v>
      </c>
    </row>
    <row r="88" spans="1:9">
      <c r="A88" s="30">
        <f>inventaire!A89</f>
        <v>2103</v>
      </c>
      <c r="B88" s="31" t="str">
        <f>inventaire!C89</f>
        <v>FERRETTI</v>
      </c>
      <c r="C88" s="31" t="str">
        <f>IF(inventaire!D89="","",inventaire!D89)</f>
        <v/>
      </c>
      <c r="D88" s="31">
        <f>IF(inventaire!E89="","",inventaire!E89)</f>
        <v>105</v>
      </c>
      <c r="E88" s="4">
        <f>inventaire!F89</f>
        <v>38</v>
      </c>
      <c r="F88" s="5"/>
      <c r="I88" s="4">
        <f t="shared" si="1"/>
        <v>38</v>
      </c>
    </row>
    <row r="89" spans="1:9">
      <c r="A89" s="30" t="str">
        <f>inventaire!A90</f>
        <v>75935-PESANTE</v>
      </c>
      <c r="B89" s="31" t="str">
        <f>inventaire!C90</f>
        <v>FERRETTI</v>
      </c>
      <c r="C89" s="31" t="str">
        <f>IF(inventaire!D90="","",inventaire!D90)</f>
        <v/>
      </c>
      <c r="D89" s="31">
        <f>IF(inventaire!E90="","",inventaire!E90)</f>
        <v>5</v>
      </c>
      <c r="E89" s="4">
        <f>inventaire!F90</f>
        <v>80</v>
      </c>
      <c r="F89" s="5"/>
      <c r="I89" s="4">
        <f t="shared" si="1"/>
        <v>80</v>
      </c>
    </row>
    <row r="90" spans="1:9">
      <c r="A90" s="30" t="str">
        <f>inventaire!A91</f>
        <v>75935-PESANTE</v>
      </c>
      <c r="B90" s="31" t="str">
        <f>inventaire!C91</f>
        <v>FERRETTI</v>
      </c>
      <c r="C90" s="31" t="str">
        <f>IF(inventaire!D91="","",inventaire!D91)</f>
        <v/>
      </c>
      <c r="D90" s="31">
        <f>IF(inventaire!E91="","",inventaire!E91)</f>
        <v>6</v>
      </c>
      <c r="E90" s="4">
        <f>inventaire!F91</f>
        <v>30</v>
      </c>
      <c r="F90" s="5"/>
      <c r="I90" s="4">
        <f t="shared" si="1"/>
        <v>30</v>
      </c>
    </row>
    <row r="91" spans="1:9">
      <c r="A91" s="30" t="str">
        <f>inventaire!A92</f>
        <v>75935-PESANTE</v>
      </c>
      <c r="B91" s="31" t="str">
        <f>inventaire!C92</f>
        <v>FERRETTI</v>
      </c>
      <c r="C91" s="31" t="str">
        <f>IF(inventaire!D92="","",inventaire!D92)</f>
        <v/>
      </c>
      <c r="D91" s="31">
        <f>IF(inventaire!E92="","",inventaire!E92)</f>
        <v>8</v>
      </c>
      <c r="E91" s="4">
        <f>inventaire!F92</f>
        <v>28</v>
      </c>
      <c r="F91" s="5"/>
      <c r="I91" s="4">
        <f t="shared" si="1"/>
        <v>28</v>
      </c>
    </row>
    <row r="92" spans="1:9">
      <c r="A92" s="30" t="str">
        <f>inventaire!A93</f>
        <v>75935-PESANTE</v>
      </c>
      <c r="B92" s="31" t="str">
        <f>inventaire!C93</f>
        <v>FERRETTI</v>
      </c>
      <c r="C92" s="31" t="str">
        <f>IF(inventaire!D93="","",inventaire!D93)</f>
        <v/>
      </c>
      <c r="D92" s="31">
        <f>IF(inventaire!E93="","",inventaire!E93)</f>
        <v>9</v>
      </c>
      <c r="E92" s="4">
        <f>inventaire!F93</f>
        <v>100</v>
      </c>
      <c r="F92" s="5"/>
      <c r="I92" s="4">
        <f t="shared" si="1"/>
        <v>100</v>
      </c>
    </row>
    <row r="93" spans="1:9">
      <c r="A93" s="30">
        <f>inventaire!A94</f>
        <v>9800</v>
      </c>
      <c r="B93" s="31" t="str">
        <f>inventaire!C94</f>
        <v>FERRETTI</v>
      </c>
      <c r="C93" s="31" t="str">
        <f>IF(inventaire!D94="","",inventaire!D94)</f>
        <v/>
      </c>
      <c r="D93" s="31">
        <f>IF(inventaire!E94="","",inventaire!E94)</f>
        <v>3</v>
      </c>
      <c r="E93" s="4">
        <f>inventaire!F94</f>
        <v>49</v>
      </c>
      <c r="F93" s="5"/>
      <c r="I93" s="4">
        <f t="shared" si="1"/>
        <v>49</v>
      </c>
    </row>
    <row r="94" spans="1:9">
      <c r="A94" s="30">
        <f>inventaire!A95</f>
        <v>9800</v>
      </c>
      <c r="B94" s="31" t="str">
        <f>inventaire!C95</f>
        <v>FERRETTI</v>
      </c>
      <c r="C94" s="31" t="str">
        <f>IF(inventaire!D95="","",inventaire!D95)</f>
        <v/>
      </c>
      <c r="D94" s="31">
        <f>IF(inventaire!E95="","",inventaire!E95)</f>
        <v>4</v>
      </c>
      <c r="E94" s="4">
        <f>inventaire!F95</f>
        <v>106</v>
      </c>
      <c r="F94" s="5"/>
      <c r="I94" s="4">
        <f t="shared" si="1"/>
        <v>106</v>
      </c>
    </row>
    <row r="95" spans="1:9">
      <c r="A95" s="30">
        <f>inventaire!A96</f>
        <v>9800</v>
      </c>
      <c r="B95" s="31" t="str">
        <f>inventaire!C96</f>
        <v>FERRETTI</v>
      </c>
      <c r="C95" s="31" t="str">
        <f>IF(inventaire!D96="","",inventaire!D96)</f>
        <v/>
      </c>
      <c r="D95" s="31">
        <f>IF(inventaire!E96="","",inventaire!E96)</f>
        <v>5</v>
      </c>
      <c r="E95" s="4">
        <f>inventaire!F96</f>
        <v>148</v>
      </c>
      <c r="F95" s="5"/>
      <c r="I95" s="4">
        <f t="shared" si="1"/>
        <v>148</v>
      </c>
    </row>
    <row r="96" spans="1:9">
      <c r="A96" s="30">
        <f>inventaire!A97</f>
        <v>9800</v>
      </c>
      <c r="B96" s="31" t="str">
        <f>inventaire!C97</f>
        <v>FERRETTI</v>
      </c>
      <c r="C96" s="31" t="str">
        <f>IF(inventaire!D97="","",inventaire!D97)</f>
        <v/>
      </c>
      <c r="D96" s="31">
        <f>IF(inventaire!E97="","",inventaire!E97)</f>
        <v>6</v>
      </c>
      <c r="E96" s="4">
        <f>inventaire!F97</f>
        <v>0</v>
      </c>
      <c r="F96" s="5"/>
      <c r="I96" s="4">
        <f t="shared" si="1"/>
        <v>0</v>
      </c>
    </row>
    <row r="97" spans="1:9">
      <c r="A97" s="30">
        <f>inventaire!A98</f>
        <v>9800</v>
      </c>
      <c r="B97" s="31" t="str">
        <f>inventaire!C98</f>
        <v>FERRETTI</v>
      </c>
      <c r="C97" s="31" t="str">
        <f>IF(inventaire!D98="","",inventaire!D98)</f>
        <v/>
      </c>
      <c r="D97" s="31">
        <f>IF(inventaire!E98="","",inventaire!E98)</f>
        <v>7</v>
      </c>
      <c r="E97" s="4">
        <f>inventaire!F98</f>
        <v>0</v>
      </c>
      <c r="F97" s="5"/>
      <c r="I97" s="4">
        <f t="shared" si="1"/>
        <v>0</v>
      </c>
    </row>
    <row r="98" spans="1:9">
      <c r="A98" s="30">
        <f>inventaire!A99</f>
        <v>9800</v>
      </c>
      <c r="B98" s="31" t="str">
        <f>inventaire!C99</f>
        <v>FERRETTI</v>
      </c>
      <c r="C98" s="31" t="str">
        <f>IF(inventaire!D99="","",inventaire!D99)</f>
        <v/>
      </c>
      <c r="D98" s="31">
        <f>IF(inventaire!E99="","",inventaire!E99)</f>
        <v>8</v>
      </c>
      <c r="E98" s="4">
        <f>inventaire!F99</f>
        <v>0</v>
      </c>
      <c r="F98" s="5"/>
      <c r="I98" s="4">
        <f t="shared" si="1"/>
        <v>0</v>
      </c>
    </row>
    <row r="99" spans="1:9">
      <c r="A99" s="30">
        <f>inventaire!A100</f>
        <v>9800</v>
      </c>
      <c r="B99" s="31" t="str">
        <f>inventaire!C100</f>
        <v>FERRETTI</v>
      </c>
      <c r="C99" s="31" t="str">
        <f>IF(inventaire!D100="","",inventaire!D100)</f>
        <v/>
      </c>
      <c r="D99" s="31">
        <f>IF(inventaire!E100="","",inventaire!E100)</f>
        <v>9</v>
      </c>
      <c r="E99" s="4">
        <f>inventaire!F100</f>
        <v>0</v>
      </c>
      <c r="F99" s="5"/>
      <c r="I99" s="4">
        <f t="shared" si="1"/>
        <v>0</v>
      </c>
    </row>
    <row r="100" spans="1:9">
      <c r="A100" s="30" t="str">
        <f>inventaire!A101</f>
        <v>FASCIA</v>
      </c>
      <c r="B100" s="31" t="str">
        <f>inventaire!C101</f>
        <v>FERRETTI</v>
      </c>
      <c r="C100" s="31" t="str">
        <f>IF(inventaire!D101="","",inventaire!D101)</f>
        <v/>
      </c>
      <c r="D100" s="31">
        <f>IF(inventaire!E101="","",inventaire!E101)</f>
        <v>2</v>
      </c>
      <c r="E100" s="4">
        <f>inventaire!F101</f>
        <v>21</v>
      </c>
      <c r="F100" s="5"/>
      <c r="I100" s="4">
        <f t="shared" si="1"/>
        <v>21</v>
      </c>
    </row>
    <row r="101" spans="1:9">
      <c r="A101" s="30" t="str">
        <f>inventaire!A102</f>
        <v>FASCIA</v>
      </c>
      <c r="B101" s="31" t="str">
        <f>inventaire!C102</f>
        <v>FERRETTI</v>
      </c>
      <c r="C101" s="31" t="str">
        <f>IF(inventaire!D102="","",inventaire!D102)</f>
        <v/>
      </c>
      <c r="D101" s="31">
        <f>IF(inventaire!E102="","",inventaire!E102)</f>
        <v>3</v>
      </c>
      <c r="E101" s="4">
        <f>inventaire!F102</f>
        <v>130</v>
      </c>
      <c r="F101" s="5"/>
      <c r="I101" s="4">
        <f t="shared" si="1"/>
        <v>130</v>
      </c>
    </row>
    <row r="102" spans="1:9">
      <c r="A102" s="30" t="str">
        <f>inventaire!A103</f>
        <v>FASCIA</v>
      </c>
      <c r="B102" s="31" t="str">
        <f>inventaire!C103</f>
        <v>FERRETTI</v>
      </c>
      <c r="C102" s="31" t="str">
        <f>IF(inventaire!D103="","",inventaire!D103)</f>
        <v/>
      </c>
      <c r="D102" s="31">
        <f>IF(inventaire!E103="","",inventaire!E103)</f>
        <v>7</v>
      </c>
      <c r="E102" s="4">
        <f>inventaire!F103</f>
        <v>98</v>
      </c>
      <c r="F102" s="5"/>
      <c r="I102" s="4">
        <f t="shared" si="1"/>
        <v>98</v>
      </c>
    </row>
    <row r="103" spans="1:9">
      <c r="A103" s="30" t="str">
        <f>inventaire!A104</f>
        <v>75935-LEGGERE</v>
      </c>
      <c r="B103" s="31" t="str">
        <f>inventaire!C104</f>
        <v>FERRETTI</v>
      </c>
      <c r="C103" s="31" t="str">
        <f>IF(inventaire!D104="","",inventaire!D104)</f>
        <v/>
      </c>
      <c r="D103" s="31">
        <f>IF(inventaire!E104="","",inventaire!E104)</f>
        <v>3</v>
      </c>
      <c r="E103" s="4">
        <f>inventaire!F104</f>
        <v>460</v>
      </c>
      <c r="F103" s="5"/>
      <c r="I103" s="4">
        <f t="shared" si="1"/>
        <v>460</v>
      </c>
    </row>
    <row r="104" spans="1:9">
      <c r="A104" s="30" t="str">
        <f>inventaire!A105</f>
        <v>75935-LEGGERE</v>
      </c>
      <c r="B104" s="31" t="str">
        <f>inventaire!C105</f>
        <v>FERRETTI</v>
      </c>
      <c r="C104" s="31" t="str">
        <f>IF(inventaire!D105="","",inventaire!D105)</f>
        <v/>
      </c>
      <c r="D104" s="31">
        <f>IF(inventaire!E105="","",inventaire!E105)</f>
        <v>4</v>
      </c>
      <c r="E104" s="4">
        <f>inventaire!F105</f>
        <v>465</v>
      </c>
      <c r="F104" s="5"/>
      <c r="I104" s="4">
        <f t="shared" si="1"/>
        <v>465</v>
      </c>
    </row>
    <row r="105" spans="1:9">
      <c r="A105" s="30" t="str">
        <f>inventaire!A106</f>
        <v>75935-LEGGERE</v>
      </c>
      <c r="B105" s="31" t="str">
        <f>inventaire!C106</f>
        <v>FERRETTI</v>
      </c>
      <c r="C105" s="31" t="str">
        <f>IF(inventaire!D106="","",inventaire!D106)</f>
        <v/>
      </c>
      <c r="D105" s="31">
        <f>IF(inventaire!E106="","",inventaire!E106)</f>
        <v>5</v>
      </c>
      <c r="E105" s="4">
        <f>inventaire!F106</f>
        <v>127</v>
      </c>
      <c r="F105" s="5"/>
      <c r="I105" s="4">
        <f t="shared" si="1"/>
        <v>127</v>
      </c>
    </row>
    <row r="106" spans="1:9">
      <c r="A106" s="30" t="str">
        <f>inventaire!A107</f>
        <v>75935-LEGGERE</v>
      </c>
      <c r="B106" s="31" t="str">
        <f>inventaire!C107</f>
        <v>FERRETTI</v>
      </c>
      <c r="C106" s="31" t="str">
        <f>IF(inventaire!D107="","",inventaire!D107)</f>
        <v/>
      </c>
      <c r="D106" s="31">
        <f>IF(inventaire!E107="","",inventaire!E107)</f>
        <v>6</v>
      </c>
      <c r="E106" s="4">
        <f>inventaire!F107</f>
        <v>26</v>
      </c>
      <c r="F106" s="5"/>
      <c r="I106" s="4">
        <f t="shared" si="1"/>
        <v>26</v>
      </c>
    </row>
    <row r="107" spans="1:9">
      <c r="A107" s="30" t="str">
        <f>inventaire!A108</f>
        <v>75935-LEGGERE</v>
      </c>
      <c r="B107" s="31" t="str">
        <f>inventaire!C108</f>
        <v>FERRETTI</v>
      </c>
      <c r="C107" s="31" t="str">
        <f>IF(inventaire!D108="","",inventaire!D108)</f>
        <v/>
      </c>
      <c r="D107" s="31">
        <f>IF(inventaire!E108="","",inventaire!E108)</f>
        <v>7</v>
      </c>
      <c r="E107" s="4">
        <f>inventaire!F108</f>
        <v>36</v>
      </c>
      <c r="F107" s="5"/>
      <c r="I107" s="4">
        <f t="shared" si="1"/>
        <v>36</v>
      </c>
    </row>
    <row r="108" spans="1:9">
      <c r="A108" s="30" t="str">
        <f>inventaire!A109</f>
        <v>75935-LEGGERE</v>
      </c>
      <c r="B108" s="31" t="str">
        <f>inventaire!C109</f>
        <v>FERRETTI</v>
      </c>
      <c r="C108" s="31" t="str">
        <f>IF(inventaire!D109="","",inventaire!D109)</f>
        <v/>
      </c>
      <c r="D108" s="31">
        <f>IF(inventaire!E109="","",inventaire!E109)</f>
        <v>8</v>
      </c>
      <c r="E108" s="4">
        <f>inventaire!F109</f>
        <v>80</v>
      </c>
      <c r="F108" s="5"/>
      <c r="I108" s="4">
        <f t="shared" si="1"/>
        <v>80</v>
      </c>
    </row>
    <row r="109" spans="1:9">
      <c r="A109" s="30" t="str">
        <f>inventaire!A110</f>
        <v>75935-LEGGERE</v>
      </c>
      <c r="B109" s="31" t="str">
        <f>inventaire!C110</f>
        <v>FERRETTI</v>
      </c>
      <c r="C109" s="31" t="str">
        <f>IF(inventaire!D110="","",inventaire!D110)</f>
        <v/>
      </c>
      <c r="D109" s="31">
        <f>IF(inventaire!E110="","",inventaire!E110)</f>
        <v>9</v>
      </c>
      <c r="E109" s="4">
        <f>inventaire!F110</f>
        <v>380</v>
      </c>
      <c r="F109" s="5"/>
      <c r="I109" s="4">
        <f t="shared" si="1"/>
        <v>380</v>
      </c>
    </row>
    <row r="110" spans="1:9">
      <c r="A110" s="30" t="str">
        <f>inventaire!A111</f>
        <v>75935-LEGGERE</v>
      </c>
      <c r="B110" s="31" t="str">
        <f>inventaire!C111</f>
        <v>FERRETTI</v>
      </c>
      <c r="C110" s="31" t="str">
        <f>IF(inventaire!D111="","",inventaire!D111)</f>
        <v/>
      </c>
      <c r="D110" s="31">
        <f>IF(inventaire!E111="","",inventaire!E111)</f>
        <v>10</v>
      </c>
      <c r="E110" s="4">
        <f>inventaire!F111</f>
        <v>502</v>
      </c>
      <c r="F110" s="5"/>
      <c r="I110" s="4">
        <f t="shared" si="1"/>
        <v>502</v>
      </c>
    </row>
    <row r="111" spans="1:9">
      <c r="A111" s="30">
        <f>inventaire!A112</f>
        <v>75901</v>
      </c>
      <c r="B111" s="31" t="str">
        <f>inventaire!C112</f>
        <v>FERRETTI</v>
      </c>
      <c r="C111" s="31" t="str">
        <f>IF(inventaire!D112="","",inventaire!D112)</f>
        <v/>
      </c>
      <c r="D111" s="31">
        <f>IF(inventaire!E112="","",inventaire!E112)</f>
        <v>85</v>
      </c>
      <c r="E111" s="4">
        <f>inventaire!F112</f>
        <v>0</v>
      </c>
      <c r="F111" s="5"/>
      <c r="I111" s="4">
        <f t="shared" si="1"/>
        <v>0</v>
      </c>
    </row>
    <row r="112" spans="1:9">
      <c r="A112" s="30">
        <f>inventaire!A113</f>
        <v>75901</v>
      </c>
      <c r="B112" s="31" t="str">
        <f>inventaire!C113</f>
        <v>FERRETTI</v>
      </c>
      <c r="C112" s="31" t="str">
        <f>IF(inventaire!D113="","",inventaire!D113)</f>
        <v/>
      </c>
      <c r="D112" s="31">
        <f>IF(inventaire!E113="","",inventaire!E113)</f>
        <v>90</v>
      </c>
      <c r="E112" s="4">
        <f>inventaire!F113</f>
        <v>102</v>
      </c>
      <c r="F112" s="5"/>
      <c r="I112" s="4">
        <f t="shared" si="1"/>
        <v>102</v>
      </c>
    </row>
    <row r="113" spans="1:9">
      <c r="A113" s="30">
        <f>inventaire!A114</f>
        <v>75901</v>
      </c>
      <c r="B113" s="31" t="str">
        <f>inventaire!C114</f>
        <v>FERRETTI</v>
      </c>
      <c r="C113" s="31" t="str">
        <f>IF(inventaire!D114="","",inventaire!D114)</f>
        <v/>
      </c>
      <c r="D113" s="31">
        <f>IF(inventaire!E114="","",inventaire!E114)</f>
        <v>95</v>
      </c>
      <c r="E113" s="4">
        <f>inventaire!F114</f>
        <v>302</v>
      </c>
      <c r="F113" s="5"/>
      <c r="I113" s="4">
        <f t="shared" si="1"/>
        <v>302</v>
      </c>
    </row>
    <row r="114" spans="1:9">
      <c r="A114" s="30">
        <f>inventaire!A115</f>
        <v>75901</v>
      </c>
      <c r="B114" s="31" t="str">
        <f>inventaire!C115</f>
        <v>FERRETTI</v>
      </c>
      <c r="C114" s="31" t="str">
        <f>IF(inventaire!D115="","",inventaire!D115)</f>
        <v/>
      </c>
      <c r="D114" s="31">
        <f>IF(inventaire!E115="","",inventaire!E115)</f>
        <v>100</v>
      </c>
      <c r="E114" s="4">
        <f>inventaire!F115</f>
        <v>303</v>
      </c>
      <c r="F114" s="5"/>
      <c r="I114" s="4">
        <f t="shared" si="1"/>
        <v>303</v>
      </c>
    </row>
    <row r="115" spans="1:9">
      <c r="A115" s="30">
        <f>inventaire!A116</f>
        <v>75901</v>
      </c>
      <c r="B115" s="31" t="str">
        <f>inventaire!C116</f>
        <v>FERRETTI</v>
      </c>
      <c r="C115" s="31" t="str">
        <f>IF(inventaire!D116="","",inventaire!D116)</f>
        <v/>
      </c>
      <c r="D115" s="31">
        <f>IF(inventaire!E116="","",inventaire!E116)</f>
        <v>105</v>
      </c>
      <c r="E115" s="4">
        <f>inventaire!F116</f>
        <v>366</v>
      </c>
      <c r="F115" s="5"/>
      <c r="I115" s="4">
        <f t="shared" si="1"/>
        <v>366</v>
      </c>
    </row>
    <row r="116" spans="1:9">
      <c r="A116" s="30">
        <f>inventaire!A117</f>
        <v>76139</v>
      </c>
      <c r="B116" s="31" t="str">
        <f>inventaire!C117</f>
        <v>FERRETTI</v>
      </c>
      <c r="C116" s="31" t="str">
        <f>IF(inventaire!D117="","",inventaire!D117)</f>
        <v/>
      </c>
      <c r="D116" s="31">
        <f>IF(inventaire!E117="","",inventaire!E117)</f>
        <v>100</v>
      </c>
      <c r="E116" s="4">
        <f>inventaire!F117</f>
        <v>382</v>
      </c>
      <c r="F116" s="5"/>
      <c r="I116" s="4">
        <f t="shared" si="1"/>
        <v>382</v>
      </c>
    </row>
    <row r="117" spans="1:9">
      <c r="A117" s="30">
        <f>inventaire!A118</f>
        <v>9500</v>
      </c>
      <c r="B117" s="31" t="str">
        <f>inventaire!C118</f>
        <v>FERRETTI</v>
      </c>
      <c r="C117" s="31" t="str">
        <f>IF(inventaire!D118="","",inventaire!D118)</f>
        <v/>
      </c>
      <c r="D117" s="31">
        <f>IF(inventaire!E118="","",inventaire!E118)</f>
        <v>3</v>
      </c>
      <c r="E117" s="4">
        <f>inventaire!F118</f>
        <v>27</v>
      </c>
      <c r="F117" s="5"/>
      <c r="I117" s="4">
        <f t="shared" si="1"/>
        <v>27</v>
      </c>
    </row>
    <row r="118" spans="1:9">
      <c r="A118" s="30">
        <f>inventaire!A119</f>
        <v>9500</v>
      </c>
      <c r="B118" s="31" t="str">
        <f>inventaire!C119</f>
        <v>FERRETTI</v>
      </c>
      <c r="C118" s="31" t="str">
        <f>IF(inventaire!D119="","",inventaire!D119)</f>
        <v/>
      </c>
      <c r="D118" s="31">
        <f>IF(inventaire!E119="","",inventaire!E119)</f>
        <v>4</v>
      </c>
      <c r="E118" s="4">
        <f>inventaire!F119</f>
        <v>6</v>
      </c>
      <c r="F118" s="5"/>
      <c r="I118" s="4">
        <f t="shared" si="1"/>
        <v>6</v>
      </c>
    </row>
    <row r="119" spans="1:9">
      <c r="A119" s="30">
        <f>inventaire!A120</f>
        <v>9500</v>
      </c>
      <c r="B119" s="31" t="str">
        <f>inventaire!C120</f>
        <v>FERRETTI</v>
      </c>
      <c r="C119" s="31" t="str">
        <f>IF(inventaire!D120="","",inventaire!D120)</f>
        <v/>
      </c>
      <c r="D119" s="31">
        <f>IF(inventaire!E120="","",inventaire!E120)</f>
        <v>8</v>
      </c>
      <c r="E119" s="4">
        <f>inventaire!F120</f>
        <v>30</v>
      </c>
      <c r="F119" s="5"/>
      <c r="I119" s="4">
        <f t="shared" si="1"/>
        <v>30</v>
      </c>
    </row>
    <row r="120" spans="1:9">
      <c r="A120" s="30">
        <f>inventaire!A121</f>
        <v>9500</v>
      </c>
      <c r="B120" s="31" t="str">
        <f>inventaire!C121</f>
        <v>FERRETTI</v>
      </c>
      <c r="C120" s="31" t="str">
        <f>IF(inventaire!D121="","",inventaire!D121)</f>
        <v/>
      </c>
      <c r="D120" s="31">
        <f>IF(inventaire!E121="","",inventaire!E121)</f>
        <v>9</v>
      </c>
      <c r="E120" s="4">
        <f>inventaire!F121</f>
        <v>50</v>
      </c>
      <c r="F120" s="5"/>
      <c r="I120" s="4">
        <f t="shared" si="1"/>
        <v>50</v>
      </c>
    </row>
    <row r="121" spans="1:9">
      <c r="A121" s="30">
        <f>inventaire!A122</f>
        <v>9500</v>
      </c>
      <c r="B121" s="31" t="str">
        <f>inventaire!C122</f>
        <v>FERRETTI</v>
      </c>
      <c r="C121" s="31" t="str">
        <f>IF(inventaire!D122="","",inventaire!D122)</f>
        <v/>
      </c>
      <c r="D121" s="31">
        <f>IF(inventaire!E122="","",inventaire!E122)</f>
        <v>10</v>
      </c>
      <c r="E121" s="4">
        <f>inventaire!F122</f>
        <v>50</v>
      </c>
      <c r="F121" s="5"/>
      <c r="I121" s="4">
        <f t="shared" si="1"/>
        <v>50</v>
      </c>
    </row>
    <row r="122" spans="1:9">
      <c r="A122" s="30" t="str">
        <f>inventaire!A123</f>
        <v>FASCIA MODIF</v>
      </c>
      <c r="B122" s="31" t="str">
        <f>inventaire!C123</f>
        <v>FERRETTI</v>
      </c>
      <c r="C122" s="31" t="str">
        <f>IF(inventaire!D123="","",inventaire!D123)</f>
        <v/>
      </c>
      <c r="D122" s="31">
        <f>IF(inventaire!E123="","",inventaire!E123)</f>
        <v>3</v>
      </c>
      <c r="E122" s="4">
        <f>inventaire!F123</f>
        <v>31</v>
      </c>
      <c r="F122" s="5"/>
      <c r="I122" s="4">
        <f t="shared" si="1"/>
        <v>31</v>
      </c>
    </row>
    <row r="123" spans="1:9">
      <c r="A123" s="30" t="str">
        <f>inventaire!A124</f>
        <v>FASCIA MODIF</v>
      </c>
      <c r="B123" s="31" t="str">
        <f>inventaire!C124</f>
        <v>FERRETTI</v>
      </c>
      <c r="C123" s="31" t="str">
        <f>IF(inventaire!D124="","",inventaire!D124)</f>
        <v/>
      </c>
      <c r="D123" s="31">
        <f>IF(inventaire!E124="","",inventaire!E124)</f>
        <v>4</v>
      </c>
      <c r="E123" s="4">
        <f>inventaire!F124</f>
        <v>6</v>
      </c>
      <c r="F123" s="5"/>
      <c r="I123" s="4">
        <f t="shared" si="1"/>
        <v>6</v>
      </c>
    </row>
    <row r="124" spans="1:9">
      <c r="A124" s="30" t="str">
        <f>inventaire!A125</f>
        <v>FASCIA MODIF</v>
      </c>
      <c r="B124" s="31" t="str">
        <f>inventaire!C125</f>
        <v>FERRETTI</v>
      </c>
      <c r="C124" s="31" t="str">
        <f>IF(inventaire!D125="","",inventaire!D125)</f>
        <v/>
      </c>
      <c r="D124" s="31">
        <f>IF(inventaire!E125="","",inventaire!E125)</f>
        <v>7</v>
      </c>
      <c r="E124" s="4">
        <f>inventaire!F125</f>
        <v>7</v>
      </c>
      <c r="F124" s="5"/>
      <c r="I124" s="4">
        <f t="shared" si="1"/>
        <v>7</v>
      </c>
    </row>
    <row r="125" spans="1:9">
      <c r="A125" s="30" t="str">
        <f>inventaire!A126</f>
        <v>TUBETTO</v>
      </c>
      <c r="B125" s="31" t="str">
        <f>inventaire!C126</f>
        <v>TUBETTO</v>
      </c>
      <c r="C125" s="31" t="str">
        <f>IF(inventaire!D126="","",inventaire!D126)</f>
        <v>ZELANDA</v>
      </c>
      <c r="D125" s="31" t="str">
        <f>IF(inventaire!E126="","",inventaire!E126)</f>
        <v/>
      </c>
      <c r="E125" s="4">
        <f>inventaire!F126</f>
        <v>2300</v>
      </c>
      <c r="F125" s="5"/>
      <c r="I125" s="4">
        <f t="shared" si="1"/>
        <v>2300</v>
      </c>
    </row>
    <row r="126" spans="1:9">
      <c r="A126" s="30" t="str">
        <f>inventaire!A127</f>
        <v>TUBETTO</v>
      </c>
      <c r="B126" s="31" t="str">
        <f>inventaire!C127</f>
        <v>TUBETTO</v>
      </c>
      <c r="C126" s="31" t="str">
        <f>IF(inventaire!D127="","",inventaire!D127)</f>
        <v>BLACK</v>
      </c>
      <c r="D126" s="31" t="str">
        <f>IF(inventaire!E127="","",inventaire!E127)</f>
        <v/>
      </c>
      <c r="E126" s="4">
        <f>inventaire!F127</f>
        <v>400</v>
      </c>
      <c r="F126" s="5"/>
      <c r="I126" s="4">
        <f t="shared" si="1"/>
        <v>400</v>
      </c>
    </row>
    <row r="127" spans="1:9">
      <c r="A127" s="30" t="str">
        <f>inventaire!A128</f>
        <v>TUBETTO</v>
      </c>
      <c r="B127" s="31" t="str">
        <f>inventaire!C128</f>
        <v>TUBETTO</v>
      </c>
      <c r="C127" s="31" t="str">
        <f>IF(inventaire!D128="","",inventaire!D128)</f>
        <v>MARRONE</v>
      </c>
      <c r="D127" s="31" t="str">
        <f>IF(inventaire!E128="","",inventaire!E128)</f>
        <v/>
      </c>
      <c r="E127" s="4">
        <f>inventaire!F128</f>
        <v>800</v>
      </c>
      <c r="F127" s="5"/>
      <c r="I127" s="4">
        <f t="shared" si="1"/>
        <v>800</v>
      </c>
    </row>
    <row r="128" spans="1:9">
      <c r="A128" s="30" t="str">
        <f>inventaire!A129</f>
        <v>TUBETTO</v>
      </c>
      <c r="B128" s="31" t="str">
        <f>inventaire!C129</f>
        <v>TUBETTO</v>
      </c>
      <c r="C128" s="31" t="str">
        <f>IF(inventaire!D129="","",inventaire!D129)</f>
        <v>IRIDE</v>
      </c>
      <c r="D128" s="31" t="str">
        <f>IF(inventaire!E129="","",inventaire!E129)</f>
        <v/>
      </c>
      <c r="E128" s="4">
        <f>inventaire!F129</f>
        <v>1300</v>
      </c>
      <c r="F128" s="5"/>
      <c r="I128" s="4">
        <f t="shared" si="1"/>
        <v>1300</v>
      </c>
    </row>
    <row r="129" spans="1:9">
      <c r="A129" s="30" t="str">
        <f>inventaire!A130</f>
        <v>TUBETTO</v>
      </c>
      <c r="B129" s="31" t="str">
        <f>inventaire!C130</f>
        <v>TUBETTO</v>
      </c>
      <c r="C129" s="31" t="str">
        <f>IF(inventaire!D130="","",inventaire!D130)</f>
        <v>ROSSO</v>
      </c>
      <c r="D129" s="31" t="str">
        <f>IF(inventaire!E130="","",inventaire!E130)</f>
        <v/>
      </c>
      <c r="E129" s="4">
        <f>inventaire!F130</f>
        <v>0</v>
      </c>
      <c r="F129" s="5"/>
      <c r="I129" s="4">
        <f t="shared" si="1"/>
        <v>0</v>
      </c>
    </row>
    <row r="130" spans="1:9">
      <c r="A130" s="30" t="str">
        <f>inventaire!A131</f>
        <v>TUBETTO</v>
      </c>
      <c r="B130" s="31" t="str">
        <f>inventaire!C131</f>
        <v>TUBETTO</v>
      </c>
      <c r="C130" s="31" t="str">
        <f>IF(inventaire!D131="","",inventaire!D131)</f>
        <v>WHITE</v>
      </c>
      <c r="D130" s="31" t="str">
        <f>IF(inventaire!E131="","",inventaire!E131)</f>
        <v/>
      </c>
      <c r="E130" s="4">
        <f>inventaire!F131</f>
        <v>30</v>
      </c>
      <c r="F130" s="5"/>
      <c r="I130" s="4">
        <f t="shared" ref="I130:I193" si="2">(E130+G130)-H130</f>
        <v>30</v>
      </c>
    </row>
    <row r="131" spans="1:9">
      <c r="A131" s="30" t="str">
        <f>inventaire!A132</f>
        <v>TUBETTO</v>
      </c>
      <c r="B131" s="31" t="str">
        <f>inventaire!C132</f>
        <v>TUBETTO</v>
      </c>
      <c r="C131" s="31" t="str">
        <f>IF(inventaire!D132="","",inventaire!D132)</f>
        <v>BLUE SCURO</v>
      </c>
      <c r="D131" s="31" t="str">
        <f>IF(inventaire!E132="","",inventaire!E132)</f>
        <v/>
      </c>
      <c r="E131" s="4">
        <f>inventaire!F132</f>
        <v>0</v>
      </c>
      <c r="F131" s="5"/>
      <c r="I131" s="4">
        <f t="shared" si="2"/>
        <v>0</v>
      </c>
    </row>
    <row r="132" spans="1:9">
      <c r="A132" s="30" t="str">
        <f>inventaire!A133</f>
        <v>TUBETTO</v>
      </c>
      <c r="B132" s="31" t="str">
        <f>inventaire!C133</f>
        <v>TUBETTO</v>
      </c>
      <c r="C132" s="31" t="str">
        <f>IF(inventaire!D133="","",inventaire!D133)</f>
        <v>GIALLO</v>
      </c>
      <c r="D132" s="31" t="str">
        <f>IF(inventaire!E133="","",inventaire!E133)</f>
        <v/>
      </c>
      <c r="E132" s="4">
        <f>inventaire!F133</f>
        <v>0</v>
      </c>
      <c r="F132" s="5"/>
      <c r="I132" s="4">
        <f t="shared" si="2"/>
        <v>0</v>
      </c>
    </row>
    <row r="133" spans="1:9">
      <c r="A133" s="30" t="str">
        <f>inventaire!A134</f>
        <v>TUBETTO</v>
      </c>
      <c r="B133" s="31" t="str">
        <f>inventaire!C134</f>
        <v>TUBETTO</v>
      </c>
      <c r="C133" s="31" t="str">
        <f>IF(inventaire!D134="","",inventaire!D134)</f>
        <v>TURQUESE</v>
      </c>
      <c r="D133" s="31" t="str">
        <f>IF(inventaire!E134="","",inventaire!E134)</f>
        <v/>
      </c>
      <c r="E133" s="4">
        <f>inventaire!F134</f>
        <v>0</v>
      </c>
      <c r="F133" s="5"/>
      <c r="I133" s="4">
        <f t="shared" si="2"/>
        <v>0</v>
      </c>
    </row>
    <row r="134" spans="1:9">
      <c r="A134" s="30" t="str">
        <f>inventaire!A135</f>
        <v>TUBETTO</v>
      </c>
      <c r="B134" s="31" t="str">
        <f>inventaire!C135</f>
        <v>TUBETTO</v>
      </c>
      <c r="C134" s="31" t="str">
        <f>IF(inventaire!D135="","",inventaire!D135)</f>
        <v>AVORIO</v>
      </c>
      <c r="D134" s="31" t="str">
        <f>IF(inventaire!E135="","",inventaire!E135)</f>
        <v/>
      </c>
      <c r="E134" s="4">
        <f>inventaire!F135</f>
        <v>100</v>
      </c>
      <c r="F134" s="5"/>
      <c r="I134" s="4">
        <f t="shared" si="2"/>
        <v>100</v>
      </c>
    </row>
    <row r="135" spans="1:9">
      <c r="A135" s="30" t="str">
        <f>inventaire!A136</f>
        <v>TUBETTO</v>
      </c>
      <c r="B135" s="31" t="str">
        <f>inventaire!C136</f>
        <v>TUBETTO</v>
      </c>
      <c r="C135" s="31" t="str">
        <f>IF(inventaire!D136="","",inventaire!D136)</f>
        <v>ROSA</v>
      </c>
      <c r="D135" s="31" t="str">
        <f>IF(inventaire!E136="","",inventaire!E136)</f>
        <v/>
      </c>
      <c r="E135" s="4">
        <f>inventaire!F136</f>
        <v>100</v>
      </c>
      <c r="F135" s="5"/>
      <c r="I135" s="4">
        <f t="shared" si="2"/>
        <v>100</v>
      </c>
    </row>
    <row r="136" spans="1:9">
      <c r="A136" s="30" t="str">
        <f>inventaire!A137</f>
        <v>TUBETTO</v>
      </c>
      <c r="B136" s="31" t="str">
        <f>inventaire!C137</f>
        <v>TUBETTO</v>
      </c>
      <c r="C136" s="31" t="str">
        <f>IF(inventaire!D137="","",inventaire!D137)</f>
        <v>LILLA</v>
      </c>
      <c r="D136" s="31" t="str">
        <f>IF(inventaire!E137="","",inventaire!E137)</f>
        <v/>
      </c>
      <c r="E136" s="4">
        <f>inventaire!F137</f>
        <v>100</v>
      </c>
      <c r="F136" s="5"/>
      <c r="I136" s="4">
        <f t="shared" si="2"/>
        <v>100</v>
      </c>
    </row>
    <row r="137" spans="1:9">
      <c r="A137" s="30" t="str">
        <f>inventaire!A138</f>
        <v>TUBETTO</v>
      </c>
      <c r="B137" s="31" t="str">
        <f>inventaire!C138</f>
        <v>TUBETTO</v>
      </c>
      <c r="C137" s="31" t="str">
        <f>IF(inventaire!D138="","",inventaire!D138)</f>
        <v>VERDE</v>
      </c>
      <c r="D137" s="31" t="str">
        <f>IF(inventaire!E138="","",inventaire!E138)</f>
        <v/>
      </c>
      <c r="E137" s="4">
        <f>inventaire!F138</f>
        <v>100</v>
      </c>
      <c r="F137" s="5"/>
      <c r="I137" s="4">
        <f t="shared" si="2"/>
        <v>100</v>
      </c>
    </row>
    <row r="138" spans="1:9">
      <c r="A138" s="30" t="str">
        <f>inventaire!A139</f>
        <v>TUBETTO</v>
      </c>
      <c r="B138" s="31" t="str">
        <f>inventaire!C139</f>
        <v>TUBETTO</v>
      </c>
      <c r="C138" s="31" t="str">
        <f>IF(inventaire!D139="","",inventaire!D139)</f>
        <v>BLUE PRUSSIA</v>
      </c>
      <c r="D138" s="31" t="str">
        <f>IF(inventaire!E139="","",inventaire!E139)</f>
        <v/>
      </c>
      <c r="E138" s="4">
        <f>inventaire!F139</f>
        <v>180</v>
      </c>
      <c r="F138" s="5"/>
      <c r="I138" s="4">
        <f t="shared" si="2"/>
        <v>180</v>
      </c>
    </row>
    <row r="139" spans="1:9">
      <c r="A139" s="30" t="str">
        <f>inventaire!A140</f>
        <v>TUBETTO</v>
      </c>
      <c r="B139" s="31" t="str">
        <f>inventaire!C140</f>
        <v>TUBETTO</v>
      </c>
      <c r="C139" s="31" t="str">
        <f>IF(inventaire!D140="","",inventaire!D140)</f>
        <v>CORAL</v>
      </c>
      <c r="D139" s="31" t="str">
        <f>IF(inventaire!E140="","",inventaire!E140)</f>
        <v/>
      </c>
      <c r="E139" s="4">
        <f>inventaire!F140</f>
        <v>90</v>
      </c>
      <c r="F139" s="5"/>
      <c r="I139" s="4">
        <f t="shared" si="2"/>
        <v>90</v>
      </c>
    </row>
    <row r="140" spans="1:9">
      <c r="A140" s="30" t="str">
        <f>inventaire!A141</f>
        <v>BALAINE</v>
      </c>
      <c r="B140" s="31" t="str">
        <f>inventaire!C141</f>
        <v>STECCA</v>
      </c>
      <c r="C140" s="31" t="str">
        <f>IF(inventaire!D141="","",inventaire!D141)</f>
        <v/>
      </c>
      <c r="D140" s="31">
        <f>IF(inventaire!E141="","",inventaire!E141)</f>
        <v>6.5</v>
      </c>
      <c r="E140" s="4">
        <f>inventaire!F141</f>
        <v>20</v>
      </c>
      <c r="F140" s="5"/>
      <c r="I140" s="4">
        <f t="shared" si="2"/>
        <v>20</v>
      </c>
    </row>
    <row r="141" spans="1:9">
      <c r="A141" s="30" t="str">
        <f>inventaire!A142</f>
        <v>BALAINE</v>
      </c>
      <c r="B141" s="31" t="str">
        <f>inventaire!C142</f>
        <v>STECCA</v>
      </c>
      <c r="C141" s="31" t="str">
        <f>IF(inventaire!D142="","",inventaire!D142)</f>
        <v/>
      </c>
      <c r="D141" s="31">
        <f>IF(inventaire!E142="","",inventaire!E142)</f>
        <v>7</v>
      </c>
      <c r="E141" s="4">
        <f>inventaire!F142</f>
        <v>150</v>
      </c>
      <c r="F141" s="5"/>
      <c r="I141" s="4">
        <f t="shared" si="2"/>
        <v>150</v>
      </c>
    </row>
    <row r="142" spans="1:9">
      <c r="A142" s="30" t="str">
        <f>inventaire!A143</f>
        <v>BALAINE</v>
      </c>
      <c r="B142" s="31" t="str">
        <f>inventaire!C143</f>
        <v>STECCA</v>
      </c>
      <c r="C142" s="31" t="str">
        <f>IF(inventaire!D143="","",inventaire!D143)</f>
        <v/>
      </c>
      <c r="D142" s="31">
        <f>IF(inventaire!E143="","",inventaire!E143)</f>
        <v>7.5</v>
      </c>
      <c r="E142" s="4">
        <f>inventaire!F143</f>
        <v>50</v>
      </c>
      <c r="F142" s="5"/>
      <c r="I142" s="4">
        <f t="shared" si="2"/>
        <v>50</v>
      </c>
    </row>
    <row r="143" spans="1:9">
      <c r="A143" s="30" t="str">
        <f>inventaire!A144</f>
        <v>BALAINE</v>
      </c>
      <c r="B143" s="31" t="str">
        <f>inventaire!C144</f>
        <v>STECCA</v>
      </c>
      <c r="C143" s="31" t="str">
        <f>IF(inventaire!D144="","",inventaire!D144)</f>
        <v/>
      </c>
      <c r="D143" s="31">
        <f>IF(inventaire!E144="","",inventaire!E144)</f>
        <v>8</v>
      </c>
      <c r="E143" s="4">
        <f>inventaire!F144</f>
        <v>300</v>
      </c>
      <c r="F143" s="5"/>
      <c r="I143" s="4">
        <f t="shared" si="2"/>
        <v>300</v>
      </c>
    </row>
    <row r="144" spans="1:9">
      <c r="A144" s="30" t="str">
        <f>inventaire!A145</f>
        <v>BALAINE</v>
      </c>
      <c r="B144" s="31" t="str">
        <f>inventaire!C145</f>
        <v>STECCA</v>
      </c>
      <c r="C144" s="31" t="str">
        <f>IF(inventaire!D145="","",inventaire!D145)</f>
        <v/>
      </c>
      <c r="D144" s="31">
        <f>IF(inventaire!E145="","",inventaire!E145)</f>
        <v>8.5</v>
      </c>
      <c r="E144" s="4">
        <f>inventaire!F145</f>
        <v>320</v>
      </c>
      <c r="F144" s="5"/>
      <c r="I144" s="4">
        <f t="shared" si="2"/>
        <v>320</v>
      </c>
    </row>
    <row r="145" spans="1:9">
      <c r="A145" s="30" t="str">
        <f>inventaire!A146</f>
        <v>BALAINE</v>
      </c>
      <c r="B145" s="31" t="str">
        <f>inventaire!C146</f>
        <v>STECCA</v>
      </c>
      <c r="C145" s="31" t="str">
        <f>IF(inventaire!D146="","",inventaire!D146)</f>
        <v/>
      </c>
      <c r="D145" s="31">
        <f>IF(inventaire!E146="","",inventaire!E146)</f>
        <v>9</v>
      </c>
      <c r="E145" s="4">
        <f>inventaire!F146</f>
        <v>400</v>
      </c>
      <c r="F145" s="5"/>
      <c r="I145" s="4">
        <f t="shared" si="2"/>
        <v>400</v>
      </c>
    </row>
    <row r="146" spans="1:9">
      <c r="A146" s="30" t="str">
        <f>inventaire!A147</f>
        <v>BALAINE</v>
      </c>
      <c r="B146" s="31" t="str">
        <f>inventaire!C147</f>
        <v>STECCA</v>
      </c>
      <c r="C146" s="31" t="str">
        <f>IF(inventaire!D147="","",inventaire!D147)</f>
        <v/>
      </c>
      <c r="D146" s="31">
        <f>IF(inventaire!E147="","",inventaire!E147)</f>
        <v>9.5</v>
      </c>
      <c r="E146" s="4">
        <f>inventaire!F147</f>
        <v>180</v>
      </c>
      <c r="F146" s="5"/>
      <c r="I146" s="4">
        <f t="shared" si="2"/>
        <v>180</v>
      </c>
    </row>
    <row r="147" spans="1:9">
      <c r="A147" s="30" t="str">
        <f>inventaire!A148</f>
        <v>BALAINE</v>
      </c>
      <c r="B147" s="31" t="str">
        <f>inventaire!C148</f>
        <v>STECCA</v>
      </c>
      <c r="C147" s="31" t="str">
        <f>IF(inventaire!D148="","",inventaire!D148)</f>
        <v/>
      </c>
      <c r="D147" s="31">
        <f>IF(inventaire!E148="","",inventaire!E148)</f>
        <v>10</v>
      </c>
      <c r="E147" s="4">
        <f>inventaire!F148</f>
        <v>90</v>
      </c>
      <c r="F147" s="5"/>
      <c r="I147" s="4">
        <f t="shared" si="2"/>
        <v>90</v>
      </c>
    </row>
    <row r="148" spans="1:9">
      <c r="A148" s="30" t="str">
        <f>inventaire!A149</f>
        <v>BALAINE</v>
      </c>
      <c r="B148" s="31" t="str">
        <f>inventaire!C149</f>
        <v>STECCA</v>
      </c>
      <c r="C148" s="31" t="str">
        <f>IF(inventaire!D149="","",inventaire!D149)</f>
        <v/>
      </c>
      <c r="D148" s="31">
        <f>IF(inventaire!E149="","",inventaire!E149)</f>
        <v>10.5</v>
      </c>
      <c r="E148" s="4">
        <f>inventaire!F149</f>
        <v>40</v>
      </c>
      <c r="F148" s="5"/>
      <c r="I148" s="4">
        <f t="shared" si="2"/>
        <v>40</v>
      </c>
    </row>
    <row r="149" spans="1:9">
      <c r="A149" s="30" t="str">
        <f>inventaire!A150</f>
        <v>Z 6709C</v>
      </c>
      <c r="B149" s="31" t="str">
        <f>inventaire!C150</f>
        <v>ANELLO</v>
      </c>
      <c r="C149" s="31" t="str">
        <f>IF(inventaire!D150="","",inventaire!D150)</f>
        <v>ART 038</v>
      </c>
      <c r="D149" s="31" t="str">
        <f>IF(inventaire!E150="","",inventaire!E150)</f>
        <v/>
      </c>
      <c r="E149" s="4">
        <f>inventaire!F150</f>
        <v>100</v>
      </c>
      <c r="F149" s="5"/>
      <c r="I149" s="4">
        <f t="shared" si="2"/>
        <v>100</v>
      </c>
    </row>
    <row r="150" spans="1:9">
      <c r="A150" s="30" t="str">
        <f>inventaire!A151</f>
        <v>Z 6713</v>
      </c>
      <c r="B150" s="31" t="str">
        <f>inventaire!C151</f>
        <v>ANELLO</v>
      </c>
      <c r="C150" s="31" t="str">
        <f>IF(inventaire!D151="","",inventaire!D151)</f>
        <v>ART 038</v>
      </c>
      <c r="D150" s="31" t="str">
        <f>IF(inventaire!E151="","",inventaire!E151)</f>
        <v/>
      </c>
      <c r="E150" s="4">
        <f>inventaire!F151</f>
        <v>100</v>
      </c>
      <c r="F150" s="5"/>
      <c r="I150" s="4">
        <f t="shared" si="2"/>
        <v>100</v>
      </c>
    </row>
    <row r="151" spans="1:9">
      <c r="A151" s="30" t="str">
        <f>inventaire!A152</f>
        <v>Z 6709C</v>
      </c>
      <c r="B151" s="31" t="str">
        <f>inventaire!C152</f>
        <v>ANELLO</v>
      </c>
      <c r="C151" s="31" t="str">
        <f>IF(inventaire!D152="","",inventaire!D152)</f>
        <v>ART 040</v>
      </c>
      <c r="D151" s="31" t="str">
        <f>IF(inventaire!E152="","",inventaire!E152)</f>
        <v/>
      </c>
      <c r="E151" s="4">
        <f>inventaire!F152</f>
        <v>200</v>
      </c>
      <c r="F151" s="5"/>
      <c r="I151" s="4">
        <f t="shared" si="2"/>
        <v>200</v>
      </c>
    </row>
    <row r="152" spans="1:9">
      <c r="A152" s="30" t="str">
        <f>inventaire!A153</f>
        <v>Z 6713</v>
      </c>
      <c r="B152" s="31" t="str">
        <f>inventaire!C153</f>
        <v>ANELLO</v>
      </c>
      <c r="C152" s="31" t="str">
        <f>IF(inventaire!D153="","",inventaire!D153)</f>
        <v>ART 040</v>
      </c>
      <c r="D152" s="31" t="str">
        <f>IF(inventaire!E153="","",inventaire!E153)</f>
        <v/>
      </c>
      <c r="E152" s="4">
        <f>inventaire!F153</f>
        <v>100</v>
      </c>
      <c r="F152" s="5"/>
      <c r="I152" s="4">
        <f t="shared" si="2"/>
        <v>100</v>
      </c>
    </row>
    <row r="153" spans="1:9">
      <c r="A153" s="30" t="str">
        <f>inventaire!A154</f>
        <v>Z 6771</v>
      </c>
      <c r="B153" s="31" t="str">
        <f>inventaire!C154</f>
        <v>REGOLATORE</v>
      </c>
      <c r="C153" s="31" t="str">
        <f>IF(inventaire!D154="","",inventaire!D154)</f>
        <v>ART 038</v>
      </c>
      <c r="D153" s="31" t="str">
        <f>IF(inventaire!E154="","",inventaire!E154)</f>
        <v/>
      </c>
      <c r="E153" s="4">
        <f>inventaire!F154</f>
        <v>300</v>
      </c>
      <c r="F153" s="5"/>
      <c r="I153" s="4">
        <f t="shared" si="2"/>
        <v>300</v>
      </c>
    </row>
    <row r="154" spans="1:9">
      <c r="A154" s="30" t="str">
        <f>inventaire!A155</f>
        <v>Z 6776M</v>
      </c>
      <c r="B154" s="31" t="str">
        <f>inventaire!C155</f>
        <v>REGOLATORE</v>
      </c>
      <c r="C154" s="31" t="str">
        <f>IF(inventaire!D155="","",inventaire!D155)</f>
        <v>ART 038</v>
      </c>
      <c r="D154" s="31" t="str">
        <f>IF(inventaire!E155="","",inventaire!E155)</f>
        <v/>
      </c>
      <c r="E154" s="4">
        <f>inventaire!F155</f>
        <v>290</v>
      </c>
      <c r="F154" s="5"/>
      <c r="I154" s="4">
        <f t="shared" si="2"/>
        <v>290</v>
      </c>
    </row>
    <row r="155" spans="1:9">
      <c r="A155" s="30" t="str">
        <f>inventaire!A156</f>
        <v>Z 6771</v>
      </c>
      <c r="B155" s="31" t="str">
        <f>inventaire!C156</f>
        <v>REGOLATORE</v>
      </c>
      <c r="C155" s="31" t="str">
        <f>IF(inventaire!D156="","",inventaire!D156)</f>
        <v>ART 040</v>
      </c>
      <c r="D155" s="31" t="str">
        <f>IF(inventaire!E156="","",inventaire!E156)</f>
        <v/>
      </c>
      <c r="E155" s="4">
        <f>inventaire!F156</f>
        <v>100</v>
      </c>
      <c r="F155" s="5"/>
      <c r="I155" s="4">
        <f t="shared" si="2"/>
        <v>100</v>
      </c>
    </row>
    <row r="156" spans="1:9">
      <c r="A156" s="30" t="str">
        <f>inventaire!A157</f>
        <v>Z 6776C</v>
      </c>
      <c r="B156" s="31" t="str">
        <f>inventaire!C157</f>
        <v>REGOLATORE</v>
      </c>
      <c r="C156" s="31" t="str">
        <f>IF(inventaire!D157="","",inventaire!D157)</f>
        <v>ART 040</v>
      </c>
      <c r="D156" s="31" t="str">
        <f>IF(inventaire!E157="","",inventaire!E157)</f>
        <v/>
      </c>
      <c r="E156" s="4">
        <f>inventaire!F157</f>
        <v>200</v>
      </c>
      <c r="F156" s="5"/>
      <c r="I156" s="4">
        <f t="shared" si="2"/>
        <v>200</v>
      </c>
    </row>
    <row r="157" spans="1:9">
      <c r="A157" s="30" t="str">
        <f>inventaire!A158</f>
        <v>Z 6208C</v>
      </c>
      <c r="B157" s="31" t="str">
        <f>inventaire!C158</f>
        <v>GANCIO</v>
      </c>
      <c r="C157" s="31" t="str">
        <f>IF(inventaire!D158="","",inventaire!D158)</f>
        <v>ART 038</v>
      </c>
      <c r="D157" s="31" t="str">
        <f>IF(inventaire!E158="","",inventaire!E158)</f>
        <v/>
      </c>
      <c r="E157" s="4">
        <f>inventaire!F158</f>
        <v>300</v>
      </c>
      <c r="F157" s="5"/>
      <c r="I157" s="4">
        <f t="shared" si="2"/>
        <v>300</v>
      </c>
    </row>
    <row r="158" spans="1:9">
      <c r="A158" s="30" t="str">
        <f>inventaire!A159</f>
        <v>Z 6208C</v>
      </c>
      <c r="B158" s="31" t="str">
        <f>inventaire!C159</f>
        <v>GANCIO</v>
      </c>
      <c r="C158" s="31" t="str">
        <f>IF(inventaire!D159="","",inventaire!D159)</f>
        <v>ART 040</v>
      </c>
      <c r="D158" s="31" t="str">
        <f>IF(inventaire!E159="","",inventaire!E159)</f>
        <v/>
      </c>
      <c r="E158" s="4">
        <f>inventaire!F159</f>
        <v>600</v>
      </c>
      <c r="F158" s="5"/>
      <c r="I158" s="4">
        <f t="shared" si="2"/>
        <v>600</v>
      </c>
    </row>
    <row r="159" spans="1:9">
      <c r="A159" s="30" t="str">
        <f>inventaire!A160</f>
        <v>Z 6211C</v>
      </c>
      <c r="B159" s="31" t="str">
        <f>inventaire!C160</f>
        <v>GANCIO</v>
      </c>
      <c r="C159" s="31" t="str">
        <f>IF(inventaire!D160="","",inventaire!D160)</f>
        <v>ART 038</v>
      </c>
      <c r="D159" s="31" t="str">
        <f>IF(inventaire!E160="","",inventaire!E160)</f>
        <v/>
      </c>
      <c r="E159" s="4">
        <f>inventaire!F160</f>
        <v>230</v>
      </c>
      <c r="F159" s="5"/>
      <c r="I159" s="4">
        <f t="shared" si="2"/>
        <v>230</v>
      </c>
    </row>
    <row r="160" spans="1:9">
      <c r="A160" s="30" t="str">
        <f>inventaire!A161</f>
        <v>Z 8523</v>
      </c>
      <c r="B160" s="31" t="str">
        <f>inventaire!C161</f>
        <v>FERMOIRE</v>
      </c>
      <c r="C160" s="31" t="str">
        <f>IF(inventaire!D161="","",inventaire!D161)</f>
        <v>ART 038</v>
      </c>
      <c r="D160" s="31" t="str">
        <f>IF(inventaire!E161="","",inventaire!E161)</f>
        <v/>
      </c>
      <c r="E160" s="4">
        <f>inventaire!F161</f>
        <v>2990</v>
      </c>
      <c r="F160" s="5"/>
      <c r="I160" s="4">
        <f t="shared" si="2"/>
        <v>2990</v>
      </c>
    </row>
    <row r="161" spans="1:9">
      <c r="A161" s="30" t="str">
        <f>inventaire!A162</f>
        <v>Z 8523</v>
      </c>
      <c r="B161" s="31" t="str">
        <f>inventaire!C162</f>
        <v>FERMOIRE</v>
      </c>
      <c r="C161" s="31" t="str">
        <f>IF(inventaire!D162="","",inventaire!D162)</f>
        <v>ART 040</v>
      </c>
      <c r="D161" s="31" t="str">
        <f>IF(inventaire!E162="","",inventaire!E162)</f>
        <v/>
      </c>
      <c r="E161" s="4">
        <f>inventaire!F162</f>
        <v>800</v>
      </c>
      <c r="F161" s="5"/>
      <c r="I161" s="4">
        <f t="shared" si="2"/>
        <v>800</v>
      </c>
    </row>
    <row r="162" spans="1:9">
      <c r="A162" s="30" t="str">
        <f>inventaire!A163</f>
        <v>Z 8523</v>
      </c>
      <c r="B162" s="31" t="str">
        <f>inventaire!C163</f>
        <v>FERMOIRE</v>
      </c>
      <c r="C162" s="31" t="str">
        <f>IF(inventaire!D163="","",inventaire!D163)</f>
        <v>ART 037</v>
      </c>
      <c r="D162" s="31" t="str">
        <f>IF(inventaire!E163="","",inventaire!E163)</f>
        <v/>
      </c>
      <c r="E162" s="4">
        <f>inventaire!F163</f>
        <v>2000</v>
      </c>
      <c r="F162" s="5"/>
      <c r="I162" s="4">
        <f t="shared" si="2"/>
        <v>2000</v>
      </c>
    </row>
    <row r="163" spans="1:9">
      <c r="A163" s="30" t="str">
        <f>inventaire!A164</f>
        <v>Z 8515C</v>
      </c>
      <c r="B163" s="31" t="str">
        <f>inventaire!C164</f>
        <v>FERMOIRE</v>
      </c>
      <c r="C163" s="31" t="str">
        <f>IF(inventaire!D164="","",inventaire!D164)</f>
        <v>ART 037</v>
      </c>
      <c r="D163" s="31" t="str">
        <f>IF(inventaire!E164="","",inventaire!E164)</f>
        <v/>
      </c>
      <c r="E163" s="4">
        <f>inventaire!F164</f>
        <v>300</v>
      </c>
      <c r="F163" s="5"/>
      <c r="I163" s="4">
        <f t="shared" si="2"/>
        <v>300</v>
      </c>
    </row>
    <row r="164" spans="1:9">
      <c r="A164" s="30" t="str">
        <f>inventaire!A165</f>
        <v>Z 8515/2</v>
      </c>
      <c r="B164" s="31" t="str">
        <f>inventaire!C165</f>
        <v>FERMOIRE</v>
      </c>
      <c r="C164" s="31" t="str">
        <f>IF(inventaire!D165="","",inventaire!D165)</f>
        <v>ART 038</v>
      </c>
      <c r="D164" s="31" t="str">
        <f>IF(inventaire!E165="","",inventaire!E165)</f>
        <v/>
      </c>
      <c r="E164" s="4">
        <f>inventaire!F165</f>
        <v>400</v>
      </c>
      <c r="F164" s="5"/>
      <c r="I164" s="4">
        <f t="shared" si="2"/>
        <v>400</v>
      </c>
    </row>
    <row r="165" spans="1:9">
      <c r="A165" s="30" t="str">
        <f>inventaire!A166</f>
        <v>DOUBLURE</v>
      </c>
      <c r="B165" s="31" t="str">
        <f>inventaire!C166</f>
        <v>FODERA</v>
      </c>
      <c r="C165" s="31" t="str">
        <f>IF(inventaire!D166="","",inventaire!D166)</f>
        <v>IRIDE</v>
      </c>
      <c r="D165" s="31" t="str">
        <f>IF(inventaire!E166="","",inventaire!E166)</f>
        <v/>
      </c>
      <c r="E165" s="4">
        <f>inventaire!F166</f>
        <v>30</v>
      </c>
      <c r="F165" s="5"/>
      <c r="I165" s="4">
        <f t="shared" si="2"/>
        <v>30</v>
      </c>
    </row>
    <row r="166" spans="1:9">
      <c r="A166" s="30" t="str">
        <f>inventaire!A167</f>
        <v>DOUBLURE</v>
      </c>
      <c r="B166" s="31" t="str">
        <f>inventaire!C167</f>
        <v>FODERA</v>
      </c>
      <c r="C166" s="31" t="str">
        <f>IF(inventaire!D167="","",inventaire!D167)</f>
        <v>MARINE</v>
      </c>
      <c r="D166" s="31" t="str">
        <f>IF(inventaire!E167="","",inventaire!E167)</f>
        <v/>
      </c>
      <c r="E166" s="4">
        <f>inventaire!F167</f>
        <v>9</v>
      </c>
      <c r="F166" s="5"/>
      <c r="I166" s="4">
        <f t="shared" si="2"/>
        <v>9</v>
      </c>
    </row>
    <row r="167" spans="1:9">
      <c r="A167" s="30" t="str">
        <f>inventaire!A168</f>
        <v>DOUBLURE</v>
      </c>
      <c r="B167" s="31" t="str">
        <f>inventaire!C168</f>
        <v>FODERA</v>
      </c>
      <c r="C167" s="31" t="str">
        <f>IF(inventaire!D168="","",inventaire!D168)</f>
        <v>ZELANDA</v>
      </c>
      <c r="D167" s="31" t="str">
        <f>IF(inventaire!E168="","",inventaire!E168)</f>
        <v/>
      </c>
      <c r="E167" s="4">
        <f>inventaire!F168</f>
        <v>16</v>
      </c>
      <c r="F167" s="5"/>
      <c r="I167" s="4">
        <f t="shared" si="2"/>
        <v>16</v>
      </c>
    </row>
    <row r="168" spans="1:9">
      <c r="A168" s="30" t="str">
        <f>inventaire!A169</f>
        <v>DOUBLURE</v>
      </c>
      <c r="B168" s="31" t="str">
        <f>inventaire!C169</f>
        <v>FODERA</v>
      </c>
      <c r="C168" s="31" t="str">
        <f>IF(inventaire!D169="","",inventaire!D169)</f>
        <v>LEVANTE</v>
      </c>
      <c r="D168" s="31" t="str">
        <f>IF(inventaire!E169="","",inventaire!E169)</f>
        <v/>
      </c>
      <c r="E168" s="4">
        <f>inventaire!F169</f>
        <v>8</v>
      </c>
      <c r="F168" s="5"/>
      <c r="I168" s="4">
        <f t="shared" si="2"/>
        <v>8</v>
      </c>
    </row>
    <row r="169" spans="1:9">
      <c r="A169" s="30" t="str">
        <f>inventaire!A170</f>
        <v>DOUBLURE</v>
      </c>
      <c r="B169" s="31" t="str">
        <f>inventaire!C170</f>
        <v>FODERA</v>
      </c>
      <c r="C169" s="31" t="str">
        <f>IF(inventaire!D170="","",inventaire!D170)</f>
        <v>ATHENE</v>
      </c>
      <c r="D169" s="31" t="str">
        <f>IF(inventaire!E170="","",inventaire!E170)</f>
        <v/>
      </c>
      <c r="E169" s="4">
        <f>inventaire!F170</f>
        <v>60</v>
      </c>
      <c r="F169" s="5"/>
      <c r="I169" s="4">
        <f t="shared" si="2"/>
        <v>60</v>
      </c>
    </row>
    <row r="170" spans="1:9">
      <c r="A170" s="30" t="str">
        <f>inventaire!A171</f>
        <v>DOUBLURE</v>
      </c>
      <c r="B170" s="31" t="str">
        <f>inventaire!C171</f>
        <v>FODERA</v>
      </c>
      <c r="C170" s="31" t="str">
        <f>IF(inventaire!D171="","",inventaire!D171)</f>
        <v>OXFORD</v>
      </c>
      <c r="D170" s="31" t="str">
        <f>IF(inventaire!E171="","",inventaire!E171)</f>
        <v/>
      </c>
      <c r="E170" s="4">
        <f>inventaire!F171</f>
        <v>18</v>
      </c>
      <c r="F170" s="5"/>
      <c r="I170" s="4">
        <f t="shared" si="2"/>
        <v>18</v>
      </c>
    </row>
    <row r="171" spans="1:9">
      <c r="A171" s="30" t="str">
        <f>inventaire!A172</f>
        <v>DOUBLURE</v>
      </c>
      <c r="B171" s="31" t="str">
        <f>inventaire!C172</f>
        <v>FODERA</v>
      </c>
      <c r="C171" s="31" t="str">
        <f>IF(inventaire!D172="","",inventaire!D172)</f>
        <v>PINK</v>
      </c>
      <c r="D171" s="31" t="str">
        <f>IF(inventaire!E172="","",inventaire!E172)</f>
        <v/>
      </c>
      <c r="E171" s="4">
        <f>inventaire!F172</f>
        <v>0</v>
      </c>
      <c r="F171" s="5"/>
      <c r="I171" s="4">
        <f t="shared" si="2"/>
        <v>0</v>
      </c>
    </row>
    <row r="172" spans="1:9">
      <c r="A172" s="30" t="str">
        <f>inventaire!A173</f>
        <v>DOUBLURE</v>
      </c>
      <c r="B172" s="31" t="str">
        <f>inventaire!C173</f>
        <v>FODERA</v>
      </c>
      <c r="C172" s="31" t="str">
        <f>IF(inventaire!D173="","",inventaire!D173)</f>
        <v>ZAFERANO</v>
      </c>
      <c r="D172" s="31" t="str">
        <f>IF(inventaire!E173="","",inventaire!E173)</f>
        <v/>
      </c>
      <c r="E172" s="4">
        <f>inventaire!F173</f>
        <v>25</v>
      </c>
      <c r="F172" s="5"/>
      <c r="I172" s="4">
        <f t="shared" si="2"/>
        <v>25</v>
      </c>
    </row>
    <row r="173" spans="1:9">
      <c r="A173" s="30" t="str">
        <f>inventaire!A174</f>
        <v>DOUBLURE</v>
      </c>
      <c r="B173" s="31" t="str">
        <f>inventaire!C174</f>
        <v>FODERA</v>
      </c>
      <c r="C173" s="31" t="str">
        <f>IF(inventaire!D174="","",inventaire!D174)</f>
        <v>VULCANO</v>
      </c>
      <c r="D173" s="31" t="str">
        <f>IF(inventaire!E174="","",inventaire!E174)</f>
        <v/>
      </c>
      <c r="E173" s="4">
        <f>inventaire!F174</f>
        <v>5</v>
      </c>
      <c r="F173" s="5"/>
      <c r="I173" s="4">
        <f t="shared" si="2"/>
        <v>5</v>
      </c>
    </row>
    <row r="174" spans="1:9">
      <c r="A174" s="30" t="str">
        <f>inventaire!A175</f>
        <v>DOUBLURE</v>
      </c>
      <c r="B174" s="31" t="str">
        <f>inventaire!C175</f>
        <v>FODERA</v>
      </c>
      <c r="C174" s="31" t="str">
        <f>IF(inventaire!D175="","",inventaire!D175)</f>
        <v>BIANCO</v>
      </c>
      <c r="D174" s="31" t="str">
        <f>IF(inventaire!E175="","",inventaire!E175)</f>
        <v/>
      </c>
      <c r="E174" s="4">
        <f>inventaire!F175</f>
        <v>2</v>
      </c>
      <c r="F174" s="5"/>
      <c r="I174" s="4">
        <f t="shared" si="2"/>
        <v>2</v>
      </c>
    </row>
    <row r="175" spans="1:9">
      <c r="A175" s="30" t="str">
        <f>inventaire!A176</f>
        <v>DOUBLURE</v>
      </c>
      <c r="B175" s="31" t="str">
        <f>inventaire!C176</f>
        <v>FODERA</v>
      </c>
      <c r="C175" s="31" t="str">
        <f>IF(inventaire!D176="","",inventaire!D176)</f>
        <v>JACK FLASH</v>
      </c>
      <c r="D175" s="31" t="str">
        <f>IF(inventaire!E176="","",inventaire!E176)</f>
        <v/>
      </c>
      <c r="E175" s="4">
        <f>inventaire!F176</f>
        <v>40</v>
      </c>
      <c r="F175" s="5"/>
      <c r="I175" s="4">
        <f t="shared" si="2"/>
        <v>40</v>
      </c>
    </row>
    <row r="176" spans="1:9">
      <c r="A176" s="30" t="str">
        <f>inventaire!A177</f>
        <v>DOUBLURE</v>
      </c>
      <c r="B176" s="31" t="str">
        <f>inventaire!C177</f>
        <v>FODERA</v>
      </c>
      <c r="C176" s="31" t="str">
        <f>IF(inventaire!D177="","",inventaire!D177)</f>
        <v>BLUE PRUSSIA</v>
      </c>
      <c r="D176" s="31" t="str">
        <f>IF(inventaire!E177="","",inventaire!E177)</f>
        <v/>
      </c>
      <c r="E176" s="4">
        <f>inventaire!F177</f>
        <v>30</v>
      </c>
      <c r="F176" s="5"/>
      <c r="I176" s="4">
        <f t="shared" si="2"/>
        <v>30</v>
      </c>
    </row>
    <row r="177" spans="1:9">
      <c r="A177" s="30" t="str">
        <f>inventaire!A178</f>
        <v>DOUBLURE</v>
      </c>
      <c r="B177" s="31" t="str">
        <f>inventaire!C178</f>
        <v>FODERA</v>
      </c>
      <c r="C177" s="31" t="str">
        <f>IF(inventaire!D178="","",inventaire!D178)</f>
        <v>BLACK</v>
      </c>
      <c r="D177" s="31" t="str">
        <f>IF(inventaire!E178="","",inventaire!E178)</f>
        <v/>
      </c>
      <c r="E177" s="4">
        <f>inventaire!F178</f>
        <v>70</v>
      </c>
      <c r="F177" s="5"/>
      <c r="I177" s="4">
        <f t="shared" si="2"/>
        <v>70</v>
      </c>
    </row>
    <row r="178" spans="1:9">
      <c r="A178" s="30" t="str">
        <f>inventaire!A179</f>
        <v>DOUBLURE</v>
      </c>
      <c r="B178" s="31" t="str">
        <f>inventaire!C179</f>
        <v>FODERA</v>
      </c>
      <c r="C178" s="31" t="str">
        <f>IF(inventaire!D179="","",inventaire!D179)</f>
        <v>CONIFERE</v>
      </c>
      <c r="D178" s="31" t="str">
        <f>IF(inventaire!E179="","",inventaire!E179)</f>
        <v/>
      </c>
      <c r="E178" s="4">
        <f>inventaire!F179</f>
        <v>24</v>
      </c>
      <c r="F178" s="5"/>
      <c r="I178" s="4">
        <f t="shared" si="2"/>
        <v>24</v>
      </c>
    </row>
    <row r="179" spans="1:9">
      <c r="A179" s="30" t="str">
        <f>inventaire!A180</f>
        <v>DOUBLURE</v>
      </c>
      <c r="B179" s="31" t="str">
        <f>inventaire!C180</f>
        <v>FODERA</v>
      </c>
      <c r="C179" s="31" t="str">
        <f>IF(inventaire!D180="","",inventaire!D180)</f>
        <v>CREAM CARAMEL</v>
      </c>
      <c r="D179" s="31" t="str">
        <f>IF(inventaire!E180="","",inventaire!E180)</f>
        <v/>
      </c>
      <c r="E179" s="4">
        <f>inventaire!F180</f>
        <v>29</v>
      </c>
      <c r="F179" s="5"/>
      <c r="I179" s="4">
        <f t="shared" si="2"/>
        <v>29</v>
      </c>
    </row>
    <row r="180" spans="1:9">
      <c r="A180" s="30" t="str">
        <f>inventaire!A181</f>
        <v>DOUBLURE</v>
      </c>
      <c r="B180" s="31" t="str">
        <f>inventaire!C181</f>
        <v>FODERA</v>
      </c>
      <c r="C180" s="31" t="str">
        <f>IF(inventaire!D181="","",inventaire!D181)</f>
        <v>OASIS</v>
      </c>
      <c r="D180" s="31" t="str">
        <f>IF(inventaire!E181="","",inventaire!E181)</f>
        <v/>
      </c>
      <c r="E180" s="4">
        <f>inventaire!F181</f>
        <v>13</v>
      </c>
      <c r="F180" s="5"/>
      <c r="I180" s="4">
        <f t="shared" si="2"/>
        <v>13</v>
      </c>
    </row>
    <row r="181" spans="1:9">
      <c r="A181" s="30" t="str">
        <f>inventaire!A182</f>
        <v>TOUCH 15500</v>
      </c>
      <c r="B181" s="31" t="str">
        <f>inventaire!C182</f>
        <v>TESSUTO UNITO</v>
      </c>
      <c r="C181" s="31" t="str">
        <f>IF(inventaire!D182="","",inventaire!D182)</f>
        <v>FIRE</v>
      </c>
      <c r="D181" s="31" t="str">
        <f>IF(inventaire!E182="","",inventaire!E182)</f>
        <v/>
      </c>
      <c r="E181" s="4">
        <f>inventaire!F182</f>
        <v>30</v>
      </c>
      <c r="F181" s="5"/>
      <c r="I181" s="4">
        <f t="shared" si="2"/>
        <v>30</v>
      </c>
    </row>
    <row r="182" spans="1:9">
      <c r="A182" s="30" t="str">
        <f>inventaire!A183</f>
        <v>FOGLIE</v>
      </c>
      <c r="B182" s="31" t="str">
        <f>inventaire!C183</f>
        <v>TESSUTO UNITO</v>
      </c>
      <c r="C182" s="31" t="str">
        <f>IF(inventaire!D183="","",inventaire!D183)</f>
        <v>FOGLIE BLUE</v>
      </c>
      <c r="D182" s="31" t="str">
        <f>IF(inventaire!E183="","",inventaire!E183)</f>
        <v/>
      </c>
      <c r="E182" s="4">
        <f>inventaire!F183</f>
        <v>25</v>
      </c>
      <c r="F182" s="5"/>
      <c r="I182" s="4">
        <f t="shared" si="2"/>
        <v>25</v>
      </c>
    </row>
    <row r="183" spans="1:9">
      <c r="A183" s="30" t="str">
        <f>inventaire!A184</f>
        <v>FOGLIE</v>
      </c>
      <c r="B183" s="31" t="str">
        <f>inventaire!C184</f>
        <v>TESSUTO UNITO</v>
      </c>
      <c r="C183" s="31" t="str">
        <f>IF(inventaire!D184="","",inventaire!D184)</f>
        <v>FOGLIE VIOLA</v>
      </c>
      <c r="D183" s="31" t="str">
        <f>IF(inventaire!E184="","",inventaire!E184)</f>
        <v/>
      </c>
      <c r="E183" s="4">
        <f>inventaire!F184</f>
        <v>65</v>
      </c>
      <c r="F183" s="5"/>
      <c r="I183" s="4">
        <f t="shared" si="2"/>
        <v>65</v>
      </c>
    </row>
    <row r="184" spans="1:9">
      <c r="A184" s="30" t="str">
        <f>inventaire!A185</f>
        <v>FOGLIE</v>
      </c>
      <c r="B184" s="31" t="str">
        <f>inventaire!C185</f>
        <v>TESSUTO UNITO</v>
      </c>
      <c r="C184" s="31" t="str">
        <f>IF(inventaire!D185="","",inventaire!D185)</f>
        <v>FOGLIE TURQUESE</v>
      </c>
      <c r="D184" s="31" t="str">
        <f>IF(inventaire!E185="","",inventaire!E185)</f>
        <v/>
      </c>
      <c r="E184" s="4">
        <f>inventaire!F185</f>
        <v>20</v>
      </c>
      <c r="F184" s="5"/>
      <c r="I184" s="4">
        <f t="shared" si="2"/>
        <v>20</v>
      </c>
    </row>
    <row r="185" spans="1:9">
      <c r="A185" s="30" t="str">
        <f>inventaire!A186</f>
        <v>FOGLIE</v>
      </c>
      <c r="B185" s="31" t="str">
        <f>inventaire!C186</f>
        <v>TESSUTO UNITO</v>
      </c>
      <c r="C185" s="31" t="str">
        <f>IF(inventaire!D186="","",inventaire!D186)</f>
        <v>FOGLIE ROSA</v>
      </c>
      <c r="D185" s="31" t="str">
        <f>IF(inventaire!E186="","",inventaire!E186)</f>
        <v/>
      </c>
      <c r="E185" s="4">
        <f>inventaire!F186</f>
        <v>50</v>
      </c>
      <c r="F185" s="5"/>
      <c r="I185" s="4">
        <f t="shared" si="2"/>
        <v>50</v>
      </c>
    </row>
    <row r="186" spans="1:9">
      <c r="A186" s="30" t="str">
        <f>inventaire!A187</f>
        <v>FOGLIE</v>
      </c>
      <c r="B186" s="31" t="str">
        <f>inventaire!C187</f>
        <v>TESSUTO UNITO</v>
      </c>
      <c r="C186" s="31" t="str">
        <f>IF(inventaire!D187="","",inventaire!D187)</f>
        <v>FOGLIE BLACK</v>
      </c>
      <c r="D186" s="31" t="str">
        <f>IF(inventaire!E187="","",inventaire!E187)</f>
        <v/>
      </c>
      <c r="E186" s="4">
        <f>inventaire!F187</f>
        <v>110</v>
      </c>
      <c r="F186" s="5"/>
      <c r="I186" s="4">
        <f t="shared" si="2"/>
        <v>110</v>
      </c>
    </row>
    <row r="187" spans="1:9">
      <c r="A187" s="30" t="str">
        <f>inventaire!A188</f>
        <v>MICROFIBRA</v>
      </c>
      <c r="B187" s="31" t="str">
        <f>inventaire!C188</f>
        <v>MICROFIBRA</v>
      </c>
      <c r="C187" s="31" t="str">
        <f>IF(inventaire!D188="","",inventaire!D188)</f>
        <v>MARRONE</v>
      </c>
      <c r="D187" s="31" t="str">
        <f>IF(inventaire!E188="","",inventaire!E188)</f>
        <v/>
      </c>
      <c r="E187" s="4">
        <f>inventaire!F188</f>
        <v>37</v>
      </c>
      <c r="F187" s="5"/>
      <c r="I187" s="4">
        <f t="shared" si="2"/>
        <v>37</v>
      </c>
    </row>
    <row r="188" spans="1:9">
      <c r="A188" s="30">
        <f>inventaire!A189</f>
        <v>17557</v>
      </c>
      <c r="B188" s="31" t="str">
        <f>inventaire!C189</f>
        <v>FOREVER BLUE</v>
      </c>
      <c r="C188" s="31" t="str">
        <f>IF(inventaire!D189="","",inventaire!D189)</f>
        <v>BLUE</v>
      </c>
      <c r="D188" s="31" t="str">
        <f>IF(inventaire!E189="","",inventaire!E189)</f>
        <v/>
      </c>
      <c r="E188" s="4">
        <f>inventaire!F189</f>
        <v>15</v>
      </c>
      <c r="F188" s="5"/>
      <c r="I188" s="4">
        <f t="shared" si="2"/>
        <v>15</v>
      </c>
    </row>
    <row r="189" spans="1:9">
      <c r="A189" s="30" t="str">
        <f>inventaire!A190</f>
        <v>BFAQ</v>
      </c>
      <c r="B189" s="31" t="str">
        <f>inventaire!C190</f>
        <v>TESSUTO UNITO</v>
      </c>
      <c r="C189" s="31" t="str">
        <f>IF(inventaire!D190="","",inventaire!D190)</f>
        <v>AUBERGINE</v>
      </c>
      <c r="D189" s="31" t="str">
        <f>IF(inventaire!E190="","",inventaire!E190)</f>
        <v/>
      </c>
      <c r="E189" s="4">
        <f>inventaire!F190</f>
        <v>0</v>
      </c>
      <c r="F189" s="5"/>
      <c r="I189" s="4">
        <f t="shared" si="2"/>
        <v>0</v>
      </c>
    </row>
    <row r="190" spans="1:9">
      <c r="A190" s="30" t="str">
        <f>inventaire!A191</f>
        <v>BFAQ</v>
      </c>
      <c r="B190" s="31" t="str">
        <f>inventaire!C191</f>
        <v>TESSUTO UNITO</v>
      </c>
      <c r="C190" s="31" t="str">
        <f>IF(inventaire!D191="","",inventaire!D191)</f>
        <v>FRENSH BLUE</v>
      </c>
      <c r="D190" s="31" t="str">
        <f>IF(inventaire!E191="","",inventaire!E191)</f>
        <v/>
      </c>
      <c r="E190" s="4">
        <f>inventaire!F191</f>
        <v>0</v>
      </c>
      <c r="F190" s="5"/>
      <c r="I190" s="4">
        <f t="shared" si="2"/>
        <v>0</v>
      </c>
    </row>
    <row r="191" spans="1:9">
      <c r="A191" s="30" t="str">
        <f>inventaire!A192</f>
        <v>PP0190</v>
      </c>
      <c r="B191" s="31" t="str">
        <f>inventaire!C192</f>
        <v>PIZZO</v>
      </c>
      <c r="C191" s="31" t="str">
        <f>IF(inventaire!D192="","",inventaire!D192)</f>
        <v>BLACK</v>
      </c>
      <c r="D191" s="31" t="str">
        <f>IF(inventaire!E192="","",inventaire!E192)</f>
        <v/>
      </c>
      <c r="E191" s="4">
        <f>inventaire!F192</f>
        <v>3</v>
      </c>
      <c r="F191" s="5"/>
      <c r="I191" s="4">
        <f t="shared" si="2"/>
        <v>3</v>
      </c>
    </row>
    <row r="192" spans="1:9">
      <c r="A192" s="30">
        <f>inventaire!A193</f>
        <v>17539</v>
      </c>
      <c r="B192" s="31" t="str">
        <f>inventaire!C193</f>
        <v xml:space="preserve">STAMPA WONDER </v>
      </c>
      <c r="C192" s="31" t="str">
        <f>IF(inventaire!D193="","",inventaire!D193)</f>
        <v>LYLMA</v>
      </c>
      <c r="D192" s="31" t="str">
        <f>IF(inventaire!E193="","",inventaire!E193)</f>
        <v/>
      </c>
      <c r="E192" s="4">
        <f>inventaire!F193</f>
        <v>1</v>
      </c>
      <c r="F192" s="5"/>
      <c r="I192" s="4">
        <f t="shared" si="2"/>
        <v>1</v>
      </c>
    </row>
    <row r="193" spans="1:9">
      <c r="A193" s="30">
        <f>inventaire!A194</f>
        <v>17536</v>
      </c>
      <c r="B193" s="31" t="str">
        <f>inventaire!C194</f>
        <v xml:space="preserve">STAMPA WONDER </v>
      </c>
      <c r="C193" s="31" t="str">
        <f>IF(inventaire!D194="","",inventaire!D194)</f>
        <v>LYLMA</v>
      </c>
      <c r="D193" s="31" t="str">
        <f>IF(inventaire!E194="","",inventaire!E194)</f>
        <v/>
      </c>
      <c r="E193" s="4">
        <f>inventaire!F194</f>
        <v>15</v>
      </c>
      <c r="F193" s="5"/>
      <c r="I193" s="4">
        <f t="shared" si="2"/>
        <v>15</v>
      </c>
    </row>
    <row r="194" spans="1:9">
      <c r="A194" s="30">
        <f>inventaire!A195</f>
        <v>9580</v>
      </c>
      <c r="B194" s="31" t="str">
        <f>inventaire!C195</f>
        <v>GOFRATO ANTARES</v>
      </c>
      <c r="C194" s="31" t="str">
        <f>IF(inventaire!D195="","",inventaire!D195)</f>
        <v>AQUA</v>
      </c>
      <c r="D194" s="31" t="str">
        <f>IF(inventaire!E195="","",inventaire!E195)</f>
        <v/>
      </c>
      <c r="E194" s="4">
        <f>inventaire!F195</f>
        <v>0</v>
      </c>
      <c r="F194" s="5"/>
      <c r="I194" s="4">
        <f t="shared" ref="I194:I231" si="3">(E194+G194)-H194</f>
        <v>0</v>
      </c>
    </row>
    <row r="195" spans="1:9">
      <c r="A195" s="30">
        <f>inventaire!A196</f>
        <v>9580</v>
      </c>
      <c r="B195" s="31" t="str">
        <f>inventaire!C196</f>
        <v>GOFRATO ANTARES</v>
      </c>
      <c r="C195" s="31" t="str">
        <f>IF(inventaire!D196="","",inventaire!D196)</f>
        <v>STRAWBERRY</v>
      </c>
      <c r="D195" s="31" t="str">
        <f>IF(inventaire!E196="","",inventaire!E196)</f>
        <v/>
      </c>
      <c r="E195" s="4">
        <f>inventaire!F196</f>
        <v>0</v>
      </c>
      <c r="F195" s="5"/>
      <c r="I195" s="4">
        <f t="shared" si="3"/>
        <v>0</v>
      </c>
    </row>
    <row r="196" spans="1:9">
      <c r="A196" s="30">
        <f>inventaire!A197</f>
        <v>9580</v>
      </c>
      <c r="B196" s="31" t="str">
        <f>inventaire!C197</f>
        <v>GOFRATO ANTARES</v>
      </c>
      <c r="C196" s="31" t="str">
        <f>IF(inventaire!D197="","",inventaire!D197)</f>
        <v>BLACK</v>
      </c>
      <c r="D196" s="31" t="str">
        <f>IF(inventaire!E197="","",inventaire!E197)</f>
        <v/>
      </c>
      <c r="E196" s="4">
        <f>inventaire!F197</f>
        <v>0</v>
      </c>
      <c r="F196" s="5"/>
      <c r="I196" s="4">
        <f t="shared" si="3"/>
        <v>0</v>
      </c>
    </row>
    <row r="197" spans="1:9">
      <c r="A197" s="30">
        <f>inventaire!A198</f>
        <v>9580</v>
      </c>
      <c r="B197" s="31" t="str">
        <f>inventaire!C198</f>
        <v>GOFRATO ANTARES</v>
      </c>
      <c r="C197" s="31" t="str">
        <f>IF(inventaire!D198="","",inventaire!D198)</f>
        <v>WHITE</v>
      </c>
      <c r="D197" s="31" t="str">
        <f>IF(inventaire!E198="","",inventaire!E198)</f>
        <v/>
      </c>
      <c r="E197" s="4">
        <f>inventaire!F198</f>
        <v>0</v>
      </c>
      <c r="F197" s="5"/>
      <c r="I197" s="4">
        <f t="shared" si="3"/>
        <v>0</v>
      </c>
    </row>
    <row r="198" spans="1:9">
      <c r="A198" s="30">
        <f>inventaire!A199</f>
        <v>9580</v>
      </c>
      <c r="B198" s="31" t="str">
        <f>inventaire!C199</f>
        <v>MAGIC REVOLUTION</v>
      </c>
      <c r="C198" s="31" t="str">
        <f>IF(inventaire!D199="","",inventaire!D199)</f>
        <v>AQUA</v>
      </c>
      <c r="D198" s="31" t="str">
        <f>IF(inventaire!E199="","",inventaire!E199)</f>
        <v/>
      </c>
      <c r="E198" s="4">
        <f>inventaire!F199</f>
        <v>0</v>
      </c>
      <c r="F198" s="5"/>
      <c r="I198" s="4">
        <f t="shared" si="3"/>
        <v>0</v>
      </c>
    </row>
    <row r="199" spans="1:9">
      <c r="A199" s="30">
        <f>inventaire!A200</f>
        <v>9580</v>
      </c>
      <c r="B199" s="31" t="str">
        <f>inventaire!C200</f>
        <v>MAGIC REVOLUTION</v>
      </c>
      <c r="C199" s="31" t="str">
        <f>IF(inventaire!D200="","",inventaire!D200)</f>
        <v>WHITE</v>
      </c>
      <c r="D199" s="31" t="str">
        <f>IF(inventaire!E200="","",inventaire!E200)</f>
        <v/>
      </c>
      <c r="E199" s="4">
        <f>inventaire!F200</f>
        <v>0</v>
      </c>
      <c r="F199" s="5"/>
      <c r="I199" s="4">
        <f t="shared" si="3"/>
        <v>0</v>
      </c>
    </row>
    <row r="200" spans="1:9">
      <c r="A200" s="30">
        <f>inventaire!A201</f>
        <v>9580</v>
      </c>
      <c r="B200" s="31" t="str">
        <f>inventaire!C201</f>
        <v>MAGIC REVOLUTION</v>
      </c>
      <c r="C200" s="31" t="str">
        <f>IF(inventaire!D201="","",inventaire!D201)</f>
        <v>BLACK</v>
      </c>
      <c r="D200" s="31" t="str">
        <f>IF(inventaire!E201="","",inventaire!E201)</f>
        <v/>
      </c>
      <c r="E200" s="4">
        <f>inventaire!F201</f>
        <v>8</v>
      </c>
      <c r="F200" s="5"/>
      <c r="I200" s="4">
        <f t="shared" si="3"/>
        <v>8</v>
      </c>
    </row>
    <row r="201" spans="1:9">
      <c r="A201" s="30">
        <f>inventaire!A202</f>
        <v>9580</v>
      </c>
      <c r="B201" s="31" t="str">
        <f>inventaire!C202</f>
        <v>MAGIC REVOLUTION</v>
      </c>
      <c r="C201" s="31" t="str">
        <f>IF(inventaire!D202="","",inventaire!D202)</f>
        <v>STRAWBERRY</v>
      </c>
      <c r="D201" s="31" t="str">
        <f>IF(inventaire!E202="","",inventaire!E202)</f>
        <v/>
      </c>
      <c r="E201" s="4">
        <f>inventaire!F202</f>
        <v>0</v>
      </c>
      <c r="F201" s="5"/>
      <c r="I201" s="4">
        <f t="shared" si="3"/>
        <v>0</v>
      </c>
    </row>
    <row r="202" spans="1:9">
      <c r="A202" s="30">
        <f>inventaire!A203</f>
        <v>82970</v>
      </c>
      <c r="B202" s="31" t="str">
        <f>inventaire!C203</f>
        <v>KELLY PRINT JET</v>
      </c>
      <c r="C202" s="31" t="str">
        <f>IF(inventaire!D203="","",inventaire!D203)</f>
        <v>BLUE</v>
      </c>
      <c r="D202" s="31" t="str">
        <f>IF(inventaire!E203="","",inventaire!E203)</f>
        <v/>
      </c>
      <c r="E202" s="4">
        <f>inventaire!F203</f>
        <v>6</v>
      </c>
      <c r="F202" s="5"/>
      <c r="I202" s="4">
        <f t="shared" si="3"/>
        <v>6</v>
      </c>
    </row>
    <row r="203" spans="1:9">
      <c r="A203" s="30">
        <f>inventaire!A204</f>
        <v>82970</v>
      </c>
      <c r="B203" s="31" t="str">
        <f>inventaire!C204</f>
        <v>KELLY PRINT DRESS</v>
      </c>
      <c r="C203" s="31" t="str">
        <f>IF(inventaire!D204="","",inventaire!D204)</f>
        <v>BLUE</v>
      </c>
      <c r="D203" s="31" t="str">
        <f>IF(inventaire!E204="","",inventaire!E204)</f>
        <v/>
      </c>
      <c r="E203" s="4">
        <f>inventaire!F204</f>
        <v>0</v>
      </c>
      <c r="F203" s="5"/>
      <c r="I203" s="4">
        <f t="shared" si="3"/>
        <v>0</v>
      </c>
    </row>
    <row r="204" spans="1:9">
      <c r="A204" s="30">
        <f>inventaire!A205</f>
        <v>17576</v>
      </c>
      <c r="B204" s="31" t="str">
        <f>inventaire!C205</f>
        <v>STAMPA FOREVER</v>
      </c>
      <c r="C204" s="31" t="str">
        <f>IF(inventaire!D205="","",inventaire!D205)</f>
        <v/>
      </c>
      <c r="D204" s="31" t="str">
        <f>IF(inventaire!E205="","",inventaire!E205)</f>
        <v/>
      </c>
      <c r="E204" s="4">
        <f>inventaire!F205</f>
        <v>30</v>
      </c>
      <c r="F204" s="5"/>
      <c r="I204" s="4">
        <f t="shared" si="3"/>
        <v>30</v>
      </c>
    </row>
    <row r="205" spans="1:9">
      <c r="A205" s="30">
        <f>inventaire!A206</f>
        <v>17576</v>
      </c>
      <c r="B205" s="31" t="str">
        <f>inventaire!C206</f>
        <v>STAMPA CREPE</v>
      </c>
      <c r="C205" s="31" t="str">
        <f>IF(inventaire!D206="","",inventaire!D206)</f>
        <v/>
      </c>
      <c r="D205" s="31" t="str">
        <f>IF(inventaire!E206="","",inventaire!E206)</f>
        <v/>
      </c>
      <c r="E205" s="4">
        <f>inventaire!F206</f>
        <v>0</v>
      </c>
      <c r="F205" s="5"/>
      <c r="I205" s="4">
        <f t="shared" si="3"/>
        <v>0</v>
      </c>
    </row>
    <row r="206" spans="1:9">
      <c r="A206" s="30" t="str">
        <f>inventaire!A207</f>
        <v>BFAQ</v>
      </c>
      <c r="B206" s="31" t="str">
        <f>inventaire!C207</f>
        <v>TESSUTO UNITO</v>
      </c>
      <c r="C206" s="31" t="str">
        <f>IF(inventaire!D207="","",inventaire!D207)</f>
        <v>BLACK</v>
      </c>
      <c r="D206" s="31" t="str">
        <f>IF(inventaire!E207="","",inventaire!E207)</f>
        <v/>
      </c>
      <c r="E206" s="4">
        <f>inventaire!F207</f>
        <v>10</v>
      </c>
      <c r="F206" s="5"/>
      <c r="I206" s="4">
        <f t="shared" si="3"/>
        <v>10</v>
      </c>
    </row>
    <row r="207" spans="1:9">
      <c r="A207" s="30" t="str">
        <f>inventaire!A208</f>
        <v>BFAQ</v>
      </c>
      <c r="B207" s="31" t="str">
        <f>inventaire!C208</f>
        <v>TESSUTO UNITO</v>
      </c>
      <c r="C207" s="31" t="str">
        <f>IF(inventaire!D208="","",inventaire!D208)</f>
        <v>TURQUESE</v>
      </c>
      <c r="D207" s="31" t="str">
        <f>IF(inventaire!E208="","",inventaire!E208)</f>
        <v/>
      </c>
      <c r="E207" s="4">
        <f>inventaire!F208</f>
        <v>4</v>
      </c>
      <c r="F207" s="5"/>
      <c r="I207" s="4">
        <f t="shared" si="3"/>
        <v>4</v>
      </c>
    </row>
    <row r="208" spans="1:9">
      <c r="A208" s="30">
        <f>inventaire!A209</f>
        <v>6285</v>
      </c>
      <c r="B208" s="31" t="str">
        <f>inventaire!C209</f>
        <v>TUPILANO</v>
      </c>
      <c r="C208" s="31" t="str">
        <f>IF(inventaire!D209="","",inventaire!D209)</f>
        <v>CORAL</v>
      </c>
      <c r="D208" s="31" t="str">
        <f>IF(inventaire!E209="","",inventaire!E209)</f>
        <v/>
      </c>
      <c r="E208" s="4">
        <f>inventaire!F209</f>
        <v>0</v>
      </c>
      <c r="F208" s="5"/>
      <c r="I208" s="4">
        <f t="shared" si="3"/>
        <v>0</v>
      </c>
    </row>
    <row r="209" spans="1:9">
      <c r="A209" s="30">
        <f>inventaire!A210</f>
        <v>6285</v>
      </c>
      <c r="B209" s="31" t="str">
        <f>inventaire!C210</f>
        <v>TUPILANO</v>
      </c>
      <c r="C209" s="31" t="str">
        <f>IF(inventaire!D210="","",inventaire!D210)</f>
        <v>BROWN</v>
      </c>
      <c r="D209" s="31" t="str">
        <f>IF(inventaire!E210="","",inventaire!E210)</f>
        <v/>
      </c>
      <c r="E209" s="4">
        <f>inventaire!F210</f>
        <v>0</v>
      </c>
      <c r="F209" s="5"/>
      <c r="I209" s="4">
        <f t="shared" si="3"/>
        <v>0</v>
      </c>
    </row>
    <row r="210" spans="1:9">
      <c r="A210" s="30">
        <f>inventaire!A211</f>
        <v>6285</v>
      </c>
      <c r="B210" s="31" t="str">
        <f>inventaire!C211</f>
        <v xml:space="preserve">FORDALISO </v>
      </c>
      <c r="C210" s="31" t="str">
        <f>IF(inventaire!D211="","",inventaire!D211)</f>
        <v>CORAL</v>
      </c>
      <c r="D210" s="31" t="str">
        <f>IF(inventaire!E211="","",inventaire!E211)</f>
        <v/>
      </c>
      <c r="E210" s="4">
        <f>inventaire!F211</f>
        <v>0</v>
      </c>
      <c r="F210" s="5"/>
      <c r="I210" s="4">
        <f t="shared" si="3"/>
        <v>0</v>
      </c>
    </row>
    <row r="211" spans="1:9">
      <c r="A211" s="30">
        <f>inventaire!A212</f>
        <v>6285</v>
      </c>
      <c r="B211" s="31" t="str">
        <f>inventaire!C212</f>
        <v xml:space="preserve">FORDALISO </v>
      </c>
      <c r="C211" s="31" t="str">
        <f>IF(inventaire!D212="","",inventaire!D212)</f>
        <v>BROWN</v>
      </c>
      <c r="D211" s="31" t="str">
        <f>IF(inventaire!E212="","",inventaire!E212)</f>
        <v/>
      </c>
      <c r="E211" s="4">
        <f>inventaire!F212</f>
        <v>0</v>
      </c>
      <c r="F211" s="5"/>
      <c r="I211" s="4">
        <f t="shared" si="3"/>
        <v>0</v>
      </c>
    </row>
    <row r="212" spans="1:9">
      <c r="A212" s="30">
        <f>inventaire!A213</f>
        <v>6281</v>
      </c>
      <c r="B212" s="31" t="str">
        <f>inventaire!C213</f>
        <v>TUPILANO</v>
      </c>
      <c r="C212" s="31" t="str">
        <f>IF(inventaire!D213="","",inventaire!D213)</f>
        <v>BLUE</v>
      </c>
      <c r="D212" s="31" t="str">
        <f>IF(inventaire!E213="","",inventaire!E213)</f>
        <v/>
      </c>
      <c r="E212" s="4">
        <f>inventaire!F213</f>
        <v>0</v>
      </c>
      <c r="F212" s="5"/>
      <c r="I212" s="4">
        <f t="shared" si="3"/>
        <v>0</v>
      </c>
    </row>
    <row r="213" spans="1:9">
      <c r="A213" s="30">
        <f>inventaire!A214</f>
        <v>6281</v>
      </c>
      <c r="B213" s="31" t="str">
        <f>inventaire!C214</f>
        <v>TUPILANO</v>
      </c>
      <c r="C213" s="31" t="str">
        <f>IF(inventaire!D214="","",inventaire!D214)</f>
        <v>GIALLO</v>
      </c>
      <c r="D213" s="31" t="str">
        <f>IF(inventaire!E214="","",inventaire!E214)</f>
        <v/>
      </c>
      <c r="E213" s="4">
        <f>inventaire!F214</f>
        <v>0</v>
      </c>
      <c r="F213" s="5"/>
      <c r="I213" s="4">
        <f t="shared" si="3"/>
        <v>0</v>
      </c>
    </row>
    <row r="214" spans="1:9">
      <c r="A214" s="30">
        <f>inventaire!A215</f>
        <v>6323</v>
      </c>
      <c r="B214" s="31" t="str">
        <f>inventaire!C215</f>
        <v>SUCCERO</v>
      </c>
      <c r="C214" s="31" t="str">
        <f>IF(inventaire!D215="","",inventaire!D215)</f>
        <v>BLUE</v>
      </c>
      <c r="D214" s="31" t="str">
        <f>IF(inventaire!E215="","",inventaire!E215)</f>
        <v/>
      </c>
      <c r="E214" s="4">
        <f>inventaire!F215</f>
        <v>0</v>
      </c>
      <c r="F214" s="5"/>
      <c r="I214" s="4">
        <f t="shared" si="3"/>
        <v>0</v>
      </c>
    </row>
    <row r="215" spans="1:9">
      <c r="A215" s="30">
        <f>inventaire!A216</f>
        <v>6223</v>
      </c>
      <c r="B215" s="31" t="str">
        <f>inventaire!C216</f>
        <v>SUCCERO</v>
      </c>
      <c r="C215" s="31" t="str">
        <f>IF(inventaire!D216="","",inventaire!D216)</f>
        <v>GIALLO</v>
      </c>
      <c r="D215" s="31" t="str">
        <f>IF(inventaire!E216="","",inventaire!E216)</f>
        <v/>
      </c>
      <c r="E215" s="4">
        <f>inventaire!F216</f>
        <v>0</v>
      </c>
      <c r="F215" s="5"/>
      <c r="I215" s="4">
        <f t="shared" si="3"/>
        <v>0</v>
      </c>
    </row>
    <row r="216" spans="1:9">
      <c r="A216" s="30" t="str">
        <f>inventaire!A217</f>
        <v>ANEMONE</v>
      </c>
      <c r="B216" s="31" t="str">
        <f>inventaire!C217</f>
        <v>PIZZO VALENTINO</v>
      </c>
      <c r="C216" s="31" t="str">
        <f>IF(inventaire!D217="","",inventaire!D217)</f>
        <v>BLUE</v>
      </c>
      <c r="D216" s="31" t="str">
        <f>IF(inventaire!E217="","",inventaire!E217)</f>
        <v/>
      </c>
      <c r="E216" s="4">
        <f>inventaire!F217</f>
        <v>0</v>
      </c>
      <c r="F216" s="5"/>
      <c r="I216" s="4">
        <f t="shared" si="3"/>
        <v>0</v>
      </c>
    </row>
    <row r="217" spans="1:9">
      <c r="A217" s="30" t="str">
        <f>inventaire!A218</f>
        <v>ANEMONE</v>
      </c>
      <c r="B217" s="31" t="str">
        <f>inventaire!C218</f>
        <v>PIZZO VALENTINO</v>
      </c>
      <c r="C217" s="31" t="str">
        <f>IF(inventaire!D218="","",inventaire!D218)</f>
        <v>GIALLO</v>
      </c>
      <c r="D217" s="31" t="str">
        <f>IF(inventaire!E218="","",inventaire!E218)</f>
        <v/>
      </c>
      <c r="E217" s="4">
        <f>inventaire!F218</f>
        <v>0</v>
      </c>
      <c r="F217" s="5"/>
      <c r="I217" s="4">
        <f t="shared" si="3"/>
        <v>0</v>
      </c>
    </row>
    <row r="218" spans="1:9">
      <c r="A218" s="30" t="str">
        <f>inventaire!A219</f>
        <v>BFKN</v>
      </c>
      <c r="B218" s="31" t="str">
        <f>inventaire!C219</f>
        <v>STAMPA  HIPPIE CHIC</v>
      </c>
      <c r="C218" s="31" t="str">
        <f>IF(inventaire!D219="","",inventaire!D219)</f>
        <v>STAMPA</v>
      </c>
      <c r="D218" s="31" t="str">
        <f>IF(inventaire!E219="","",inventaire!E219)</f>
        <v/>
      </c>
      <c r="E218" s="4">
        <f>inventaire!F219</f>
        <v>50</v>
      </c>
      <c r="F218" s="5"/>
      <c r="I218" s="4">
        <f t="shared" si="3"/>
        <v>50</v>
      </c>
    </row>
    <row r="219" spans="1:9">
      <c r="A219" s="30" t="str">
        <f>inventaire!A220</f>
        <v>BFSH</v>
      </c>
      <c r="B219" s="31" t="str">
        <f>inventaire!C220</f>
        <v>STAMPA HIPPIE CHIC</v>
      </c>
      <c r="C219" s="31" t="str">
        <f>IF(inventaire!D220="","",inventaire!D220)</f>
        <v>CAFFE</v>
      </c>
      <c r="D219" s="31" t="str">
        <f>IF(inventaire!E220="","",inventaire!E220)</f>
        <v/>
      </c>
      <c r="E219" s="4">
        <f>inventaire!F220</f>
        <v>13</v>
      </c>
      <c r="F219" s="5"/>
      <c r="I219" s="4">
        <f t="shared" si="3"/>
        <v>13</v>
      </c>
    </row>
    <row r="220" spans="1:9">
      <c r="A220" s="30" t="str">
        <f>inventaire!A221</f>
        <v>H 494</v>
      </c>
      <c r="B220" s="31" t="str">
        <f>inventaire!C221</f>
        <v>STAMPA FORDALISO</v>
      </c>
      <c r="C220" s="31" t="str">
        <f>IF(inventaire!D221="","",inventaire!D221)</f>
        <v>STAMPA</v>
      </c>
      <c r="D220" s="31" t="str">
        <f>IF(inventaire!E221="","",inventaire!E221)</f>
        <v/>
      </c>
      <c r="E220" s="4">
        <f>inventaire!F221</f>
        <v>4</v>
      </c>
      <c r="F220" s="5"/>
      <c r="I220" s="4">
        <f t="shared" si="3"/>
        <v>4</v>
      </c>
    </row>
    <row r="221" spans="1:9">
      <c r="A221" s="30">
        <f>inventaire!A222</f>
        <v>15779</v>
      </c>
      <c r="B221" s="31" t="str">
        <f>inventaire!C222</f>
        <v>RIGA BORGINI</v>
      </c>
      <c r="C221" s="31" t="str">
        <f>IF(inventaire!D222="","",inventaire!D222)</f>
        <v>BLUE</v>
      </c>
      <c r="D221" s="31" t="str">
        <f>IF(inventaire!E222="","",inventaire!E222)</f>
        <v/>
      </c>
      <c r="E221" s="4">
        <f>inventaire!F222</f>
        <v>25</v>
      </c>
      <c r="F221" s="5"/>
      <c r="I221" s="4">
        <f t="shared" si="3"/>
        <v>25</v>
      </c>
    </row>
    <row r="222" spans="1:9">
      <c r="A222" s="30">
        <f>inventaire!A223</f>
        <v>15779</v>
      </c>
      <c r="B222" s="31" t="str">
        <f>inventaire!C223</f>
        <v>RIGA BORGINI</v>
      </c>
      <c r="C222" s="31" t="str">
        <f>IF(inventaire!D223="","",inventaire!D223)</f>
        <v>GIALLO</v>
      </c>
      <c r="D222" s="31" t="str">
        <f>IF(inventaire!E223="","",inventaire!E223)</f>
        <v/>
      </c>
      <c r="E222" s="4">
        <f>inventaire!F223</f>
        <v>13</v>
      </c>
      <c r="F222" s="5"/>
      <c r="I222" s="4">
        <f t="shared" si="3"/>
        <v>13</v>
      </c>
    </row>
    <row r="223" spans="1:9">
      <c r="A223" s="30">
        <f>inventaire!A224</f>
        <v>15779</v>
      </c>
      <c r="B223" s="31" t="str">
        <f>inventaire!C224</f>
        <v>RIGA BORGINI</v>
      </c>
      <c r="C223" s="31" t="str">
        <f>IF(inventaire!D224="","",inventaire!D224)</f>
        <v>ROSSO</v>
      </c>
      <c r="D223" s="31" t="str">
        <f>IF(inventaire!E224="","",inventaire!E224)</f>
        <v/>
      </c>
      <c r="E223" s="4">
        <f>inventaire!F224</f>
        <v>19</v>
      </c>
      <c r="F223" s="5"/>
      <c r="I223" s="4">
        <f t="shared" si="3"/>
        <v>19</v>
      </c>
    </row>
    <row r="224" spans="1:9">
      <c r="A224" s="30">
        <f>inventaire!A225</f>
        <v>604602</v>
      </c>
      <c r="B224" s="31" t="str">
        <f>inventaire!C225</f>
        <v>AMALFI 160021 TR</v>
      </c>
      <c r="C224" s="31" t="str">
        <f>IF(inventaire!D225="","",inventaire!D225)</f>
        <v>STAMPA</v>
      </c>
      <c r="D224" s="31" t="str">
        <f>IF(inventaire!E225="","",inventaire!E225)</f>
        <v/>
      </c>
      <c r="E224" s="4">
        <f>inventaire!F225</f>
        <v>0</v>
      </c>
      <c r="F224" s="5"/>
      <c r="I224" s="4">
        <f t="shared" si="3"/>
        <v>0</v>
      </c>
    </row>
    <row r="225" spans="1:9">
      <c r="A225" s="30">
        <f>inventaire!A226</f>
        <v>604602</v>
      </c>
      <c r="B225" s="31" t="str">
        <f>inventaire!C226</f>
        <v>AMALFI 160033 TR</v>
      </c>
      <c r="C225" s="31" t="str">
        <f>IF(inventaire!D226="","",inventaire!D226)</f>
        <v>STAMPA</v>
      </c>
      <c r="D225" s="31" t="str">
        <f>IF(inventaire!E226="","",inventaire!E226)</f>
        <v/>
      </c>
      <c r="E225" s="4">
        <f>inventaire!F226</f>
        <v>0</v>
      </c>
      <c r="F225" s="5"/>
      <c r="I225" s="4">
        <f t="shared" si="3"/>
        <v>0</v>
      </c>
    </row>
    <row r="226" spans="1:9">
      <c r="A226" s="30">
        <f>inventaire!A227</f>
        <v>15500</v>
      </c>
      <c r="B226" s="31" t="str">
        <f>inventaire!C227</f>
        <v>UNITO MARRONE</v>
      </c>
      <c r="C226" s="31" t="str">
        <f>IF(inventaire!D227="","",inventaire!D227)</f>
        <v>MARRONE</v>
      </c>
      <c r="D226" s="31" t="str">
        <f>IF(inventaire!E227="","",inventaire!E227)</f>
        <v/>
      </c>
      <c r="E226" s="4">
        <f>inventaire!F227</f>
        <v>20</v>
      </c>
      <c r="F226" s="5"/>
      <c r="I226" s="4">
        <f t="shared" si="3"/>
        <v>20</v>
      </c>
    </row>
    <row r="227" spans="1:9">
      <c r="A227" s="30">
        <f>inventaire!A228</f>
        <v>604635</v>
      </c>
      <c r="B227" s="31" t="str">
        <f>inventaire!C228</f>
        <v>BEGONIA 160021 TR</v>
      </c>
      <c r="C227" s="31" t="str">
        <f>IF(inventaire!D228="","",inventaire!D228)</f>
        <v>STAMPA</v>
      </c>
      <c r="D227" s="31" t="str">
        <f>IF(inventaire!E228="","",inventaire!E228)</f>
        <v/>
      </c>
      <c r="E227" s="4">
        <f>inventaire!F228</f>
        <v>0</v>
      </c>
      <c r="F227" s="5"/>
      <c r="I227" s="4">
        <f t="shared" si="3"/>
        <v>0</v>
      </c>
    </row>
    <row r="228" spans="1:9">
      <c r="A228" s="30" t="str">
        <f>inventaire!A229</f>
        <v>8840J</v>
      </c>
      <c r="B228" s="31" t="str">
        <f>inventaire!C229</f>
        <v>SATIN DONATELLO</v>
      </c>
      <c r="C228" s="31" t="str">
        <f>IF(inventaire!D229="","",inventaire!D229)</f>
        <v>AVORIO</v>
      </c>
      <c r="D228" s="31" t="str">
        <f>IF(inventaire!E229="","",inventaire!E229)</f>
        <v/>
      </c>
      <c r="E228" s="4">
        <f>inventaire!F229</f>
        <v>30</v>
      </c>
      <c r="F228" s="5"/>
      <c r="I228" s="4">
        <f t="shared" si="3"/>
        <v>30</v>
      </c>
    </row>
    <row r="229" spans="1:9">
      <c r="A229" s="30" t="str">
        <f>inventaire!A230</f>
        <v>8840J</v>
      </c>
      <c r="B229" s="31" t="str">
        <f>inventaire!C230</f>
        <v>SATIN DONATELLO</v>
      </c>
      <c r="C229" s="31" t="str">
        <f>IF(inventaire!D230="","",inventaire!D230)</f>
        <v>BLACK</v>
      </c>
      <c r="D229" s="31" t="str">
        <f>IF(inventaire!E230="","",inventaire!E230)</f>
        <v/>
      </c>
      <c r="E229" s="4">
        <f>inventaire!F230</f>
        <v>0</v>
      </c>
      <c r="F229" s="5"/>
      <c r="I229" s="4">
        <f t="shared" si="3"/>
        <v>0</v>
      </c>
    </row>
    <row r="230" spans="1:9">
      <c r="A230" s="30">
        <f>inventaire!A231</f>
        <v>33615</v>
      </c>
      <c r="B230" s="31" t="str">
        <f>inventaire!C231</f>
        <v>REGOLATORE ZAMAC</v>
      </c>
      <c r="C230" s="31" t="str">
        <f>IF(inventaire!D231="","",inventaire!D231)</f>
        <v/>
      </c>
      <c r="D230" s="31" t="str">
        <f>IF(inventaire!E231="","",inventaire!E231)</f>
        <v/>
      </c>
      <c r="E230" s="4">
        <f>inventaire!F231</f>
        <v>300</v>
      </c>
      <c r="F230" s="5"/>
      <c r="I230" s="4">
        <f t="shared" si="3"/>
        <v>300</v>
      </c>
    </row>
    <row r="231" spans="1:9">
      <c r="A231" s="30">
        <f>inventaire!A232</f>
        <v>30613</v>
      </c>
      <c r="B231" s="31" t="str">
        <f>inventaire!C232</f>
        <v>ANELLO ZAMAC</v>
      </c>
      <c r="C231" s="31" t="str">
        <f>IF(inventaire!D232="","",inventaire!D232)</f>
        <v/>
      </c>
      <c r="D231" s="31" t="str">
        <f>IF(inventaire!E232="","",inventaire!E232)</f>
        <v/>
      </c>
      <c r="E231" s="4">
        <f>inventaire!F232</f>
        <v>300</v>
      </c>
      <c r="F231" s="5"/>
      <c r="I231" s="4">
        <f t="shared" si="3"/>
        <v>300</v>
      </c>
    </row>
    <row r="232" spans="1:9" ht="27" customHeight="1">
      <c r="A232" s="36" t="s">
        <v>11</v>
      </c>
      <c r="B232" s="36"/>
      <c r="C232" s="36"/>
      <c r="D232" s="36"/>
      <c r="E232" s="36"/>
      <c r="F232" s="36"/>
      <c r="G232" s="36"/>
      <c r="H232" s="36"/>
      <c r="I232" s="32">
        <f>SUBTOTAL(9,I2:I72)</f>
        <v>8684</v>
      </c>
    </row>
  </sheetData>
  <autoFilter ref="A1:I231">
    <filterColumn colId="2"/>
    <filterColumn colId="3"/>
  </autoFilter>
  <mergeCells count="1">
    <mergeCell ref="A232:H232"/>
  </mergeCells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inventaire</vt:lpstr>
      <vt:lpstr>stock</vt:lpstr>
      <vt:lpstr>Feuil4</vt:lpstr>
      <vt:lpstr>Cod</vt:lpstr>
      <vt:lpstr>Generique</vt:lpstr>
      <vt:lpstr>Matrice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2017-04-03T15:03:01Z</cp:lastPrinted>
  <dcterms:created xsi:type="dcterms:W3CDTF">2017-04-02T10:17:27Z</dcterms:created>
  <dcterms:modified xsi:type="dcterms:W3CDTF">2017-05-05T17:20:55Z</dcterms:modified>
</cp:coreProperties>
</file>