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12330"/>
  </bookViews>
  <sheets>
    <sheet name="Donnees" sheetId="1" r:id="rId1"/>
  </sheets>
  <definedNames>
    <definedName name="_xlnm._FilterDatabase" localSheetId="0" hidden="1">Donnees!$A$1:$L$40</definedName>
  </definedNames>
  <calcPr calcId="145621"/>
</workbook>
</file>

<file path=xl/calcChain.xml><?xml version="1.0" encoding="utf-8"?>
<calcChain xmlns="http://schemas.openxmlformats.org/spreadsheetml/2006/main">
  <c r="B42" i="1" l="1"/>
  <c r="L37" i="1" s="1"/>
  <c r="O40" i="1"/>
  <c r="L40" i="1"/>
  <c r="O39" i="1"/>
  <c r="O38" i="1"/>
  <c r="O37" i="1"/>
  <c r="O36" i="1"/>
  <c r="L36" i="1"/>
  <c r="O35" i="1"/>
  <c r="O34" i="1"/>
  <c r="O33" i="1"/>
  <c r="O32" i="1"/>
  <c r="L32" i="1"/>
  <c r="O31" i="1"/>
  <c r="O30" i="1"/>
  <c r="O29" i="1"/>
  <c r="O28" i="1"/>
  <c r="L28" i="1"/>
  <c r="O27" i="1"/>
  <c r="O26" i="1"/>
  <c r="O25" i="1"/>
  <c r="O24" i="1"/>
  <c r="L24" i="1"/>
  <c r="O23" i="1"/>
  <c r="O22" i="1"/>
  <c r="O21" i="1"/>
  <c r="O20" i="1"/>
  <c r="L20" i="1"/>
  <c r="O19" i="1"/>
  <c r="O18" i="1"/>
  <c r="O17" i="1"/>
  <c r="O16" i="1"/>
  <c r="L16" i="1"/>
  <c r="O15" i="1"/>
  <c r="O14" i="1"/>
  <c r="O13" i="1"/>
  <c r="O12" i="1"/>
  <c r="L12" i="1"/>
  <c r="O11" i="1"/>
  <c r="O10" i="1"/>
  <c r="O9" i="1"/>
  <c r="O8" i="1"/>
  <c r="L8" i="1"/>
  <c r="O7" i="1"/>
  <c r="O6" i="1"/>
  <c r="O5" i="1"/>
  <c r="O4" i="1"/>
  <c r="L4" i="1"/>
  <c r="O3" i="1"/>
  <c r="O2" i="1"/>
  <c r="L3" i="1" l="1"/>
  <c r="L7" i="1"/>
  <c r="L11" i="1"/>
  <c r="L15" i="1"/>
  <c r="L19" i="1"/>
  <c r="L23" i="1"/>
  <c r="L27" i="1"/>
  <c r="L31" i="1"/>
  <c r="L35" i="1"/>
  <c r="L39" i="1"/>
  <c r="L6" i="1"/>
  <c r="L10" i="1"/>
  <c r="L14" i="1"/>
  <c r="L18" i="1"/>
  <c r="L22" i="1"/>
  <c r="L26" i="1"/>
  <c r="L30" i="1"/>
  <c r="L34" i="1"/>
  <c r="L38" i="1"/>
  <c r="L2" i="1"/>
  <c r="N3" i="1" s="1"/>
  <c r="N4" i="1" s="1"/>
  <c r="N5" i="1" s="1"/>
  <c r="N6" i="1" s="1"/>
  <c r="L5" i="1"/>
  <c r="L9" i="1"/>
  <c r="L13" i="1"/>
  <c r="L17" i="1"/>
  <c r="L21" i="1"/>
  <c r="L25" i="1"/>
  <c r="L29" i="1"/>
  <c r="L33" i="1"/>
  <c r="N7" i="1" l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</calcChain>
</file>

<file path=xl/sharedStrings.xml><?xml version="1.0" encoding="utf-8"?>
<sst xmlns="http://schemas.openxmlformats.org/spreadsheetml/2006/main" count="213" uniqueCount="99">
  <si>
    <t>Familles</t>
  </si>
  <si>
    <t>Tonnage (kg)</t>
  </si>
  <si>
    <t xml:space="preserve">lavage </t>
  </si>
  <si>
    <t>Unité de lavage (Kg)</t>
  </si>
  <si>
    <t>TcycleL</t>
  </si>
  <si>
    <t>Séchoir</t>
  </si>
  <si>
    <t>TcycleS</t>
  </si>
  <si>
    <t>Calandre</t>
  </si>
  <si>
    <t>TcycleC</t>
  </si>
  <si>
    <t>TempsTraitement (min)</t>
  </si>
  <si>
    <t>CodeFamille</t>
  </si>
  <si>
    <t>PourCent
Poids</t>
  </si>
  <si>
    <t>PourCent
cumulés</t>
  </si>
  <si>
    <t xml:space="preserve">Cadencement </t>
  </si>
  <si>
    <t>alése abs PE</t>
  </si>
  <si>
    <t>Kannegiesser</t>
  </si>
  <si>
    <t>Plat5</t>
  </si>
  <si>
    <t>F01</t>
  </si>
  <si>
    <t>Plat2</t>
  </si>
  <si>
    <t>alése abs PM</t>
  </si>
  <si>
    <t>Plat6</t>
  </si>
  <si>
    <t>F02</t>
  </si>
  <si>
    <t>Bavoir</t>
  </si>
  <si>
    <t>F03</t>
  </si>
  <si>
    <t>Plat3</t>
  </si>
  <si>
    <t>chmal PE</t>
  </si>
  <si>
    <t>F04</t>
  </si>
  <si>
    <t>Plat4</t>
  </si>
  <si>
    <t>chmal PM</t>
  </si>
  <si>
    <t>F05</t>
  </si>
  <si>
    <t>chp grd</t>
  </si>
  <si>
    <t>F06</t>
  </si>
  <si>
    <t>chp petit</t>
  </si>
  <si>
    <t>F07</t>
  </si>
  <si>
    <t>drap 1/2</t>
  </si>
  <si>
    <t>F08</t>
  </si>
  <si>
    <t>Drap ambulatoire</t>
  </si>
  <si>
    <t>F09</t>
  </si>
  <si>
    <t>drap bain</t>
  </si>
  <si>
    <t>F10</t>
  </si>
  <si>
    <t>drap bain luxe</t>
  </si>
  <si>
    <t>F11</t>
  </si>
  <si>
    <t>drap bain spa</t>
  </si>
  <si>
    <t>F12</t>
  </si>
  <si>
    <t>drap grand GP</t>
  </si>
  <si>
    <t>F13</t>
  </si>
  <si>
    <t>drap grand M</t>
  </si>
  <si>
    <t>F14</t>
  </si>
  <si>
    <t>drap housse</t>
  </si>
  <si>
    <t>F15</t>
  </si>
  <si>
    <t>drap luxe</t>
  </si>
  <si>
    <t>F16</t>
  </si>
  <si>
    <t>drap petit GP</t>
  </si>
  <si>
    <t>F17</t>
  </si>
  <si>
    <t>drap petit M</t>
  </si>
  <si>
    <t>F18</t>
  </si>
  <si>
    <t>grde al</t>
  </si>
  <si>
    <t>F19</t>
  </si>
  <si>
    <t>hous trav</t>
  </si>
  <si>
    <t>F20</t>
  </si>
  <si>
    <t>housse couette GP</t>
  </si>
  <si>
    <t>F21</t>
  </si>
  <si>
    <t>housse couette M</t>
  </si>
  <si>
    <t>F22</t>
  </si>
  <si>
    <t>petite housse GP</t>
  </si>
  <si>
    <t>F23</t>
  </si>
  <si>
    <t>petite housse M</t>
  </si>
  <si>
    <t>F24</t>
  </si>
  <si>
    <t>pte al</t>
  </si>
  <si>
    <t>F25</t>
  </si>
  <si>
    <t>serv éponge</t>
  </si>
  <si>
    <t>F26</t>
  </si>
  <si>
    <t>serv éponge luxe</t>
  </si>
  <si>
    <t>F27</t>
  </si>
  <si>
    <t>serv œil</t>
  </si>
  <si>
    <t>F28</t>
  </si>
  <si>
    <t>tablier blanc</t>
  </si>
  <si>
    <t>F29</t>
  </si>
  <si>
    <t>tablier bleu</t>
  </si>
  <si>
    <t>F30</t>
  </si>
  <si>
    <t>tablier bret</t>
  </si>
  <si>
    <t>F31</t>
  </si>
  <si>
    <t>taie am</t>
  </si>
  <si>
    <t>F32</t>
  </si>
  <si>
    <t>Taie Carrée</t>
  </si>
  <si>
    <t>F33</t>
  </si>
  <si>
    <t>taie luxe</t>
  </si>
  <si>
    <t>F34</t>
  </si>
  <si>
    <t>tapis bain</t>
  </si>
  <si>
    <t>F35</t>
  </si>
  <si>
    <t>tapis bain luxe</t>
  </si>
  <si>
    <t>F36</t>
  </si>
  <si>
    <t>torchon</t>
  </si>
  <si>
    <t>F37</t>
  </si>
  <si>
    <t>VT</t>
  </si>
  <si>
    <t>F38</t>
  </si>
  <si>
    <t>VT Séché TF</t>
  </si>
  <si>
    <t>F39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</si>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</sst>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"/>
    <numFmt numFmtId="165" formatCode="h:mm:ss;@"/>
  </numFmts>
  <fonts count="6" x14ac:knownFonts="1">
    <font>
      <sz val="10"/>
      <color indexed="8"/>
      <name val="Arial"/>
      <family val="2"/>
    </font>
    <font>
      <sz val="10"/>
      <color indexed="8"/>
      <name val="MS Sans Serif"/>
      <family val="2"/>
    </font>
    <font>
      <sz val="10"/>
      <color indexed="8"/>
      <name val="Arial Narrow"/>
      <family val="2"/>
    </font>
    <font>
      <sz val="10"/>
      <color indexed="8"/>
      <name val="Arial"/>
      <family val="2"/>
    </font>
    <font>
      <b/>
      <sz val="10"/>
      <color indexed="8"/>
      <name val="Arial Narrow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8"/>
      </patternFill>
    </fill>
    <fill>
      <patternFill patternType="solid">
        <fgColor rgb="FFFFFF99"/>
        <bgColor indexed="8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theme="0" tint="-0.249977111117893"/>
      </left>
      <right style="medium">
        <color theme="0" tint="-0.249977111117893"/>
      </right>
      <top style="medium">
        <color theme="0" tint="-0.249977111117893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theme="0" tint="-0.249977111117893"/>
      </left>
      <right/>
      <top style="medium">
        <color theme="0" tint="-0.249977111117893"/>
      </top>
      <bottom/>
      <diagonal/>
    </border>
    <border>
      <left style="medium">
        <color theme="0" tint="-0.249977111117893"/>
      </left>
      <right/>
      <top/>
      <bottom/>
      <diagonal/>
    </border>
    <border>
      <left style="medium">
        <color theme="0" tint="-0.249977111117893"/>
      </left>
      <right style="medium">
        <color theme="0" tint="-0.249977111117893"/>
      </right>
      <top/>
      <bottom/>
      <diagonal/>
    </border>
    <border>
      <left style="medium">
        <color theme="0" tint="-0.249977111117893"/>
      </left>
      <right/>
      <top/>
      <bottom style="medium">
        <color theme="0" tint="-0.249977111117893"/>
      </bottom>
      <diagonal/>
    </border>
    <border>
      <left style="medium">
        <color theme="0" tint="-0.249977111117893"/>
      </left>
      <right style="medium">
        <color theme="0" tint="-0.249977111117893"/>
      </right>
      <top/>
      <bottom style="medium">
        <color theme="0" tint="-0.249977111117893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1" fillId="0" borderId="0"/>
    <xf numFmtId="0" fontId="5" fillId="0" borderId="0"/>
  </cellStyleXfs>
  <cellXfs count="24">
    <xf numFmtId="0" fontId="0" fillId="0" borderId="0" xfId="0"/>
    <xf numFmtId="1" fontId="2" fillId="2" borderId="1" xfId="2" applyNumberFormat="1" applyFont="1" applyFill="1" applyBorder="1" applyAlignment="1">
      <alignment horizontal="center" vertical="center" wrapText="1"/>
    </xf>
    <xf numFmtId="1" fontId="2" fillId="2" borderId="2" xfId="2" applyNumberFormat="1" applyFont="1" applyFill="1" applyBorder="1" applyAlignment="1">
      <alignment horizontal="center" vertical="center" wrapText="1"/>
    </xf>
    <xf numFmtId="1" fontId="2" fillId="2" borderId="3" xfId="2" applyNumberFormat="1" applyFont="1" applyFill="1" applyBorder="1" applyAlignment="1">
      <alignment horizontal="center" vertical="center" wrapText="1"/>
    </xf>
    <xf numFmtId="1" fontId="2" fillId="2" borderId="4" xfId="2" applyNumberFormat="1" applyFont="1" applyFill="1" applyBorder="1" applyAlignment="1">
      <alignment horizontal="center" vertical="center" wrapText="1"/>
    </xf>
    <xf numFmtId="1" fontId="2" fillId="0" borderId="0" xfId="2" applyNumberFormat="1" applyFont="1" applyFill="1" applyBorder="1" applyAlignment="1">
      <alignment horizontal="center" vertical="center" wrapText="1"/>
    </xf>
    <xf numFmtId="10" fontId="2" fillId="0" borderId="0" xfId="1" applyNumberFormat="1" applyFont="1" applyFill="1" applyBorder="1" applyAlignment="1">
      <alignment horizontal="center" vertical="center" wrapText="1"/>
    </xf>
    <xf numFmtId="164" fontId="2" fillId="0" borderId="0" xfId="0" applyNumberFormat="1" applyFont="1" applyFill="1" applyAlignment="1">
      <alignment horizontal="center" vertical="center" wrapText="1"/>
    </xf>
    <xf numFmtId="1" fontId="4" fillId="3" borderId="0" xfId="1" applyNumberFormat="1" applyFont="1" applyFill="1" applyBorder="1" applyAlignment="1">
      <alignment horizontal="center" vertical="center" wrapText="1"/>
    </xf>
    <xf numFmtId="1" fontId="4" fillId="3" borderId="5" xfId="1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3" borderId="6" xfId="2" applyFont="1" applyFill="1" applyBorder="1" applyAlignment="1">
      <alignment horizontal="center" vertical="center" wrapText="1"/>
    </xf>
    <xf numFmtId="165" fontId="2" fillId="3" borderId="6" xfId="2" applyNumberFormat="1" applyFont="1" applyFill="1" applyBorder="1" applyAlignment="1">
      <alignment horizontal="center" vertical="center" wrapText="1"/>
    </xf>
    <xf numFmtId="10" fontId="2" fillId="0" borderId="0" xfId="1" applyNumberFormat="1" applyFont="1" applyAlignment="1">
      <alignment horizontal="center" vertical="center"/>
    </xf>
    <xf numFmtId="10" fontId="2" fillId="0" borderId="0" xfId="1" applyNumberFormat="1" applyFont="1" applyFill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9" fontId="4" fillId="4" borderId="7" xfId="2" applyNumberFormat="1" applyFont="1" applyFill="1" applyBorder="1" applyAlignment="1">
      <alignment horizontal="center" vertical="center" wrapText="1"/>
    </xf>
    <xf numFmtId="9" fontId="4" fillId="4" borderId="5" xfId="2" applyNumberFormat="1" applyFont="1" applyFill="1" applyBorder="1" applyAlignment="1">
      <alignment horizontal="center" vertical="center" wrapText="1"/>
    </xf>
    <xf numFmtId="9" fontId="4" fillId="4" borderId="8" xfId="2" applyNumberFormat="1" applyFont="1" applyFill="1" applyBorder="1" applyAlignment="1">
      <alignment horizontal="center" vertical="center" wrapText="1"/>
    </xf>
    <xf numFmtId="9" fontId="4" fillId="4" borderId="9" xfId="2" applyNumberFormat="1" applyFont="1" applyFill="1" applyBorder="1" applyAlignment="1">
      <alignment horizontal="center" vertical="center" wrapText="1"/>
    </xf>
    <xf numFmtId="10" fontId="2" fillId="5" borderId="0" xfId="1" applyNumberFormat="1" applyFont="1" applyFill="1" applyAlignment="1">
      <alignment horizontal="center" vertical="center"/>
    </xf>
    <xf numFmtId="9" fontId="4" fillId="4" borderId="10" xfId="2" applyNumberFormat="1" applyFont="1" applyFill="1" applyBorder="1" applyAlignment="1">
      <alignment horizontal="center" vertical="center" wrapText="1"/>
    </xf>
    <xf numFmtId="9" fontId="4" fillId="4" borderId="11" xfId="2" applyNumberFormat="1" applyFont="1" applyFill="1" applyBorder="1" applyAlignment="1">
      <alignment horizontal="center" vertical="center" wrapText="1"/>
    </xf>
    <xf numFmtId="0" fontId="2" fillId="3" borderId="0" xfId="2" applyFont="1" applyFill="1" applyBorder="1" applyAlignment="1">
      <alignment horizontal="center" vertical="center" wrapText="1"/>
    </xf>
  </cellXfs>
  <cellStyles count="4">
    <cellStyle name="Normal" xfId="0" builtinId="0"/>
    <cellStyle name="Normal 2" xfId="3"/>
    <cellStyle name="Normal_Feuil1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295275</xdr:colOff>
      <xdr:row>0</xdr:row>
      <xdr:rowOff>171450</xdr:rowOff>
    </xdr:from>
    <xdr:ext cx="184731" cy="264560"/>
    <xdr:sp macro="" textlink="">
      <xdr:nvSpPr>
        <xdr:cNvPr id="2" name="ZoneTexte 1"/>
        <xdr:cNvSpPr txBox="1"/>
      </xdr:nvSpPr>
      <xdr:spPr>
        <a:xfrm>
          <a:off x="4552950" y="17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D828DC"/>
  </sheetPr>
  <dimension ref="A1:R44"/>
  <sheetViews>
    <sheetView tabSelected="1" workbookViewId="0">
      <pane ySplit="1" topLeftCell="A2" activePane="bottomLeft" state="frozen"/>
      <selection pane="bottomLeft" activeCell="R43" sqref="R43"/>
    </sheetView>
  </sheetViews>
  <sheetFormatPr baseColWidth="10" defaultRowHeight="12.75" x14ac:dyDescent="0.2"/>
  <cols>
    <col min="1" max="1" width="15.7109375" style="10" customWidth="1"/>
    <col min="2" max="2" width="15" style="10" customWidth="1"/>
    <col min="3" max="3" width="12.28515625" style="10" customWidth="1"/>
    <col min="4" max="4" width="10.5703125" style="10" customWidth="1"/>
    <col min="5" max="5" width="10.28515625" style="10" customWidth="1"/>
    <col min="6" max="6" width="8.7109375" style="10" customWidth="1"/>
    <col min="7" max="7" width="12" style="10" bestFit="1" customWidth="1"/>
    <col min="8" max="8" width="9.42578125" style="10" customWidth="1"/>
    <col min="9" max="9" width="9.7109375" style="10" customWidth="1"/>
    <col min="10" max="10" width="14.85546875" style="10" customWidth="1"/>
    <col min="11" max="11" width="9.42578125" style="10" hidden="1" customWidth="1"/>
    <col min="12" max="12" width="11.140625" style="13" hidden="1" customWidth="1"/>
    <col min="13" max="13" width="6.42578125" style="14" hidden="1" customWidth="1"/>
    <col min="14" max="14" width="8.7109375" style="15" hidden="1" customWidth="1"/>
    <col min="15" max="15" width="9.42578125" style="10" hidden="1" customWidth="1"/>
    <col min="16" max="16384" width="11.42578125" style="10"/>
  </cols>
  <sheetData>
    <row r="1" spans="1:17" ht="40.5" customHeight="1" thickBot="1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3" t="s">
        <v>7</v>
      </c>
      <c r="I1" s="4" t="s">
        <v>8</v>
      </c>
      <c r="J1" s="2" t="s">
        <v>9</v>
      </c>
      <c r="K1" s="5" t="s">
        <v>10</v>
      </c>
      <c r="L1" s="6" t="s">
        <v>11</v>
      </c>
      <c r="M1" s="6"/>
      <c r="N1" s="7" t="s">
        <v>12</v>
      </c>
      <c r="O1" s="5" t="s">
        <v>10</v>
      </c>
      <c r="P1" s="8" t="s">
        <v>13</v>
      </c>
      <c r="Q1" s="9" t="s">
        <v>0</v>
      </c>
    </row>
    <row r="2" spans="1:17" x14ac:dyDescent="0.2">
      <c r="A2" s="11" t="s">
        <v>14</v>
      </c>
      <c r="B2" s="11">
        <v>970.49648508744758</v>
      </c>
      <c r="C2" s="11" t="s">
        <v>15</v>
      </c>
      <c r="D2" s="11">
        <v>53</v>
      </c>
      <c r="E2" s="12">
        <v>1.1574074074074073E-3</v>
      </c>
      <c r="F2" s="11">
        <v>2</v>
      </c>
      <c r="G2" s="12">
        <v>1.5972222222222224E-2</v>
      </c>
      <c r="H2" s="11" t="s">
        <v>16</v>
      </c>
      <c r="I2" s="12">
        <v>128.32600239659175</v>
      </c>
      <c r="J2" s="11">
        <v>10.601259211066251</v>
      </c>
      <c r="K2" s="10" t="s">
        <v>17</v>
      </c>
      <c r="L2" s="13">
        <f t="shared" ref="L2:L40" si="0">B2/$B$42</f>
        <v>2.752509815886396E-3</v>
      </c>
      <c r="N2" s="15">
        <v>0</v>
      </c>
      <c r="O2" s="10" t="str">
        <f>K2</f>
        <v>F01</v>
      </c>
      <c r="P2" s="16" t="s">
        <v>18</v>
      </c>
      <c r="Q2" s="17"/>
    </row>
    <row r="3" spans="1:17" x14ac:dyDescent="0.2">
      <c r="A3" s="11" t="s">
        <v>19</v>
      </c>
      <c r="B3" s="11">
        <v>2078.2961398818106</v>
      </c>
      <c r="C3" s="11" t="s">
        <v>15</v>
      </c>
      <c r="D3" s="11">
        <v>53</v>
      </c>
      <c r="E3" s="12">
        <v>1.1574074074074073E-3</v>
      </c>
      <c r="F3" s="11">
        <v>2</v>
      </c>
      <c r="G3" s="12">
        <v>1.5972222222222224E-2</v>
      </c>
      <c r="H3" s="11" t="s">
        <v>20</v>
      </c>
      <c r="I3" s="12">
        <v>59.425663258835094</v>
      </c>
      <c r="J3" s="11">
        <v>15.233893847766728</v>
      </c>
      <c r="K3" s="10" t="s">
        <v>21</v>
      </c>
      <c r="L3" s="13">
        <f t="shared" si="0"/>
        <v>5.8944371393864822E-3</v>
      </c>
      <c r="N3" s="15">
        <f>N2+L2</f>
        <v>2.752509815886396E-3</v>
      </c>
      <c r="O3" s="10" t="str">
        <f t="shared" ref="O3:O40" si="1">K3</f>
        <v>F02</v>
      </c>
      <c r="P3" s="18" t="s">
        <v>16</v>
      </c>
      <c r="Q3" s="19"/>
    </row>
    <row r="4" spans="1:17" x14ac:dyDescent="0.2">
      <c r="A4" s="11" t="s">
        <v>22</v>
      </c>
      <c r="B4" s="11">
        <v>2107.7192894078671</v>
      </c>
      <c r="C4" s="11" t="s">
        <v>15</v>
      </c>
      <c r="D4" s="11">
        <v>53</v>
      </c>
      <c r="E4" s="12">
        <v>1.1574074074074073E-3</v>
      </c>
      <c r="F4" s="11">
        <v>2</v>
      </c>
      <c r="G4" s="12">
        <v>1.5972222222222224E-2</v>
      </c>
      <c r="H4" s="11" t="s">
        <v>16</v>
      </c>
      <c r="I4" s="12">
        <v>128.32600239659175</v>
      </c>
      <c r="J4" s="11">
        <v>36.129966216151892</v>
      </c>
      <c r="K4" s="10" t="s">
        <v>23</v>
      </c>
      <c r="L4" s="13">
        <f t="shared" si="0"/>
        <v>5.9778867027071225E-3</v>
      </c>
      <c r="N4" s="15">
        <f t="shared" ref="N4:N41" si="2">N3+L3</f>
        <v>8.6469469552728773E-3</v>
      </c>
      <c r="O4" s="10" t="str">
        <f t="shared" si="1"/>
        <v>F03</v>
      </c>
      <c r="P4" s="18" t="s">
        <v>24</v>
      </c>
      <c r="Q4" s="19"/>
    </row>
    <row r="5" spans="1:17" x14ac:dyDescent="0.2">
      <c r="A5" s="11" t="s">
        <v>25</v>
      </c>
      <c r="B5" s="11">
        <v>1567.7250912951076</v>
      </c>
      <c r="C5" s="11" t="s">
        <v>15</v>
      </c>
      <c r="D5" s="11">
        <v>53</v>
      </c>
      <c r="E5" s="12">
        <v>1.1574074074074073E-3</v>
      </c>
      <c r="F5" s="11">
        <v>2</v>
      </c>
      <c r="G5" s="12">
        <v>1.5972222222222224E-2</v>
      </c>
      <c r="H5" s="11" t="s">
        <v>16</v>
      </c>
      <c r="I5" s="12">
        <v>128.32600239659175</v>
      </c>
      <c r="J5" s="11">
        <v>17.870051561374904</v>
      </c>
      <c r="K5" s="10" t="s">
        <v>26</v>
      </c>
      <c r="L5" s="13">
        <f t="shared" si="0"/>
        <v>4.4463620102780247E-3</v>
      </c>
      <c r="N5" s="15">
        <f t="shared" si="2"/>
        <v>1.4624833657980001E-2</v>
      </c>
      <c r="O5" s="10" t="str">
        <f t="shared" si="1"/>
        <v>F04</v>
      </c>
      <c r="P5" s="18" t="s">
        <v>27</v>
      </c>
      <c r="Q5" s="19"/>
    </row>
    <row r="6" spans="1:17" x14ac:dyDescent="0.2">
      <c r="A6" s="11" t="s">
        <v>28</v>
      </c>
      <c r="B6" s="11">
        <v>4991.7814878393356</v>
      </c>
      <c r="C6" s="11" t="s">
        <v>15</v>
      </c>
      <c r="D6" s="11">
        <v>53</v>
      </c>
      <c r="E6" s="12">
        <v>1.1574074074074073E-3</v>
      </c>
      <c r="F6" s="11">
        <v>2</v>
      </c>
      <c r="G6" s="12">
        <v>1.5972222222222224E-2</v>
      </c>
      <c r="H6" s="11" t="s">
        <v>20</v>
      </c>
      <c r="I6" s="12">
        <v>59.425663258835094</v>
      </c>
      <c r="J6" s="11">
        <v>25.679069167173306</v>
      </c>
      <c r="K6" s="10" t="s">
        <v>29</v>
      </c>
      <c r="L6" s="13">
        <f t="shared" si="0"/>
        <v>1.4157627312580858E-2</v>
      </c>
      <c r="N6" s="15">
        <f t="shared" si="2"/>
        <v>1.9071195668258024E-2</v>
      </c>
      <c r="O6" s="10" t="str">
        <f t="shared" si="1"/>
        <v>F05</v>
      </c>
      <c r="P6" s="18" t="s">
        <v>16</v>
      </c>
      <c r="Q6" s="19"/>
    </row>
    <row r="7" spans="1:17" x14ac:dyDescent="0.2">
      <c r="A7" s="11" t="s">
        <v>30</v>
      </c>
      <c r="B7" s="11">
        <v>52.202181225934488</v>
      </c>
      <c r="C7" s="11" t="s">
        <v>15</v>
      </c>
      <c r="D7" s="11">
        <v>53</v>
      </c>
      <c r="E7" s="12">
        <v>1.1574074074074073E-3</v>
      </c>
      <c r="F7" s="11">
        <v>0</v>
      </c>
      <c r="G7" s="12">
        <v>0</v>
      </c>
      <c r="H7" s="11" t="s">
        <v>27</v>
      </c>
      <c r="I7" s="12">
        <v>122.75658904999779</v>
      </c>
      <c r="J7" s="11">
        <v>42.679907289904499</v>
      </c>
      <c r="K7" s="10" t="s">
        <v>31</v>
      </c>
      <c r="L7" s="20">
        <f t="shared" si="0"/>
        <v>1.4805516397322979E-4</v>
      </c>
      <c r="N7" s="15">
        <f t="shared" si="2"/>
        <v>3.322882298083888E-2</v>
      </c>
      <c r="O7" s="10" t="str">
        <f t="shared" si="1"/>
        <v>F06</v>
      </c>
      <c r="P7" s="18" t="s">
        <v>20</v>
      </c>
      <c r="Q7" s="19"/>
    </row>
    <row r="8" spans="1:17" x14ac:dyDescent="0.2">
      <c r="A8" s="11" t="s">
        <v>32</v>
      </c>
      <c r="B8" s="11">
        <v>187.01558128514398</v>
      </c>
      <c r="C8" s="11" t="s">
        <v>15</v>
      </c>
      <c r="D8" s="11">
        <v>53</v>
      </c>
      <c r="E8" s="12">
        <v>1.1574074074074073E-3</v>
      </c>
      <c r="F8" s="11">
        <v>0</v>
      </c>
      <c r="G8" s="12">
        <v>0</v>
      </c>
      <c r="H8" s="11" t="s">
        <v>27</v>
      </c>
      <c r="I8" s="12">
        <v>122.75658904999779</v>
      </c>
      <c r="J8" s="11">
        <v>71.076447353771258</v>
      </c>
      <c r="K8" s="10" t="s">
        <v>33</v>
      </c>
      <c r="L8" s="20">
        <f t="shared" si="0"/>
        <v>5.30411218506037E-4</v>
      </c>
      <c r="N8" s="15">
        <f t="shared" si="2"/>
        <v>3.3376878144812112E-2</v>
      </c>
      <c r="O8" s="10" t="str">
        <f t="shared" si="1"/>
        <v>F07</v>
      </c>
      <c r="P8" s="18" t="s">
        <v>20</v>
      </c>
      <c r="Q8" s="19"/>
    </row>
    <row r="9" spans="1:17" x14ac:dyDescent="0.2">
      <c r="A9" s="11" t="s">
        <v>34</v>
      </c>
      <c r="B9" s="11">
        <v>660.63634201947195</v>
      </c>
      <c r="C9" s="11" t="s">
        <v>15</v>
      </c>
      <c r="D9" s="11">
        <v>53</v>
      </c>
      <c r="E9" s="12">
        <v>1.1574074074074073E-3</v>
      </c>
      <c r="F9" s="11">
        <v>0</v>
      </c>
      <c r="G9" s="12">
        <v>0</v>
      </c>
      <c r="H9" s="11" t="s">
        <v>27</v>
      </c>
      <c r="I9" s="12">
        <v>122.75658904999779</v>
      </c>
      <c r="J9" s="11">
        <v>29.04442177752874</v>
      </c>
      <c r="K9" s="10" t="s">
        <v>35</v>
      </c>
      <c r="L9" s="13">
        <f t="shared" si="0"/>
        <v>1.8736884100883987E-3</v>
      </c>
      <c r="N9" s="15">
        <f t="shared" si="2"/>
        <v>3.3907289363318147E-2</v>
      </c>
      <c r="O9" s="10" t="str">
        <f t="shared" si="1"/>
        <v>F08</v>
      </c>
      <c r="P9" s="18" t="s">
        <v>18</v>
      </c>
      <c r="Q9" s="19"/>
    </row>
    <row r="10" spans="1:17" x14ac:dyDescent="0.2">
      <c r="A10" s="11" t="s">
        <v>36</v>
      </c>
      <c r="B10" s="11">
        <v>1397.802095350751</v>
      </c>
      <c r="C10" s="11" t="s">
        <v>15</v>
      </c>
      <c r="D10" s="11">
        <v>53</v>
      </c>
      <c r="E10" s="12">
        <v>1.1574074074074073E-3</v>
      </c>
      <c r="F10" s="11">
        <v>0</v>
      </c>
      <c r="G10" s="12">
        <v>0</v>
      </c>
      <c r="H10" s="11" t="s">
        <v>27</v>
      </c>
      <c r="I10" s="12">
        <v>122.75658904999779</v>
      </c>
      <c r="J10" s="11">
        <v>27.924067203740442</v>
      </c>
      <c r="K10" s="10" t="s">
        <v>37</v>
      </c>
      <c r="L10" s="13">
        <f t="shared" si="0"/>
        <v>3.9644285654191055E-3</v>
      </c>
      <c r="N10" s="15">
        <f t="shared" si="2"/>
        <v>3.5780977773406546E-2</v>
      </c>
      <c r="O10" s="10" t="str">
        <f t="shared" si="1"/>
        <v>F09</v>
      </c>
      <c r="P10" s="18" t="s">
        <v>16</v>
      </c>
      <c r="Q10" s="19"/>
    </row>
    <row r="11" spans="1:17" ht="13.5" thickBot="1" x14ac:dyDescent="0.25">
      <c r="A11" s="11" t="s">
        <v>38</v>
      </c>
      <c r="B11" s="11">
        <v>16717.42406876275</v>
      </c>
      <c r="C11" s="11" t="s">
        <v>15</v>
      </c>
      <c r="D11" s="11">
        <v>53</v>
      </c>
      <c r="E11" s="12">
        <v>1.1574074074074073E-3</v>
      </c>
      <c r="F11" s="11">
        <v>5</v>
      </c>
      <c r="G11" s="12">
        <v>1.8749999999999999E-2</v>
      </c>
      <c r="H11" s="11" t="s">
        <v>16</v>
      </c>
      <c r="I11" s="12">
        <v>128.32600239659175</v>
      </c>
      <c r="J11" s="11">
        <v>15.541683995727912</v>
      </c>
      <c r="K11" s="10" t="s">
        <v>39</v>
      </c>
      <c r="L11" s="13">
        <f t="shared" si="0"/>
        <v>4.7413746008012327E-2</v>
      </c>
      <c r="N11" s="15">
        <f t="shared" si="2"/>
        <v>3.9745406338825652E-2</v>
      </c>
      <c r="O11" s="10" t="str">
        <f t="shared" si="1"/>
        <v>F10</v>
      </c>
      <c r="P11" s="21" t="s">
        <v>20</v>
      </c>
      <c r="Q11" s="22"/>
    </row>
    <row r="12" spans="1:17" x14ac:dyDescent="0.2">
      <c r="A12" s="11" t="s">
        <v>40</v>
      </c>
      <c r="B12" s="11">
        <v>995.6298555986865</v>
      </c>
      <c r="C12" s="11" t="s">
        <v>15</v>
      </c>
      <c r="D12" s="11">
        <v>53</v>
      </c>
      <c r="E12" s="12">
        <v>1.1574074074074073E-3</v>
      </c>
      <c r="F12" s="11">
        <v>5</v>
      </c>
      <c r="G12" s="12">
        <v>1.8749999999999999E-2</v>
      </c>
      <c r="H12" s="11" t="s">
        <v>16</v>
      </c>
      <c r="I12" s="12">
        <v>128.32600239659175</v>
      </c>
      <c r="J12" s="11">
        <v>7.8190687871465983</v>
      </c>
      <c r="K12" s="10" t="s">
        <v>41</v>
      </c>
      <c r="L12" s="13">
        <f t="shared" si="0"/>
        <v>2.8237927624003767E-3</v>
      </c>
      <c r="N12" s="15">
        <f t="shared" si="2"/>
        <v>8.7159152346837979E-2</v>
      </c>
      <c r="O12" s="10" t="str">
        <f t="shared" si="1"/>
        <v>F11</v>
      </c>
      <c r="P12" s="16" t="s">
        <v>18</v>
      </c>
      <c r="Q12" s="17"/>
    </row>
    <row r="13" spans="1:17" x14ac:dyDescent="0.2">
      <c r="A13" s="11" t="s">
        <v>42</v>
      </c>
      <c r="B13" s="11">
        <v>307.57273219694491</v>
      </c>
      <c r="C13" s="11" t="s">
        <v>15</v>
      </c>
      <c r="D13" s="11">
        <v>53</v>
      </c>
      <c r="E13" s="12">
        <v>1.1574074074074073E-3</v>
      </c>
      <c r="F13" s="11">
        <v>5</v>
      </c>
      <c r="G13" s="12">
        <v>2.0833333333333333E-3</v>
      </c>
      <c r="H13" s="11" t="s">
        <v>16</v>
      </c>
      <c r="I13" s="12">
        <v>128.32600239659175</v>
      </c>
      <c r="J13" s="11">
        <v>7.1849364634392963</v>
      </c>
      <c r="K13" s="10" t="s">
        <v>43</v>
      </c>
      <c r="L13" s="20">
        <f t="shared" si="0"/>
        <v>8.7233388011168859E-4</v>
      </c>
      <c r="N13" s="15">
        <f t="shared" si="2"/>
        <v>8.9982945109238349E-2</v>
      </c>
      <c r="O13" s="10" t="str">
        <f t="shared" si="1"/>
        <v>F12</v>
      </c>
      <c r="P13" s="18" t="s">
        <v>16</v>
      </c>
      <c r="Q13" s="19"/>
    </row>
    <row r="14" spans="1:17" x14ac:dyDescent="0.2">
      <c r="A14" s="11" t="s">
        <v>44</v>
      </c>
      <c r="B14" s="11">
        <v>7194.3295542388323</v>
      </c>
      <c r="C14" s="11" t="s">
        <v>15</v>
      </c>
      <c r="D14" s="11">
        <v>53</v>
      </c>
      <c r="E14" s="12">
        <v>1.1574074074074073E-3</v>
      </c>
      <c r="F14" s="11">
        <v>0</v>
      </c>
      <c r="G14" s="12">
        <v>0</v>
      </c>
      <c r="H14" s="11" t="s">
        <v>24</v>
      </c>
      <c r="I14" s="12">
        <v>12.968484605365797</v>
      </c>
      <c r="J14" s="11">
        <v>10.593184578638812</v>
      </c>
      <c r="K14" s="10" t="s">
        <v>45</v>
      </c>
      <c r="L14" s="13">
        <f t="shared" si="0"/>
        <v>2.0404466189261537E-2</v>
      </c>
      <c r="N14" s="15">
        <f t="shared" si="2"/>
        <v>9.0855278989350044E-2</v>
      </c>
      <c r="O14" s="10" t="str">
        <f t="shared" si="1"/>
        <v>F13</v>
      </c>
      <c r="P14" s="18" t="s">
        <v>24</v>
      </c>
      <c r="Q14" s="19"/>
    </row>
    <row r="15" spans="1:17" x14ac:dyDescent="0.2">
      <c r="A15" s="11" t="s">
        <v>46</v>
      </c>
      <c r="B15" s="11">
        <v>2280.6778205505361</v>
      </c>
      <c r="C15" s="11" t="s">
        <v>15</v>
      </c>
      <c r="D15" s="11">
        <v>53</v>
      </c>
      <c r="E15" s="12">
        <v>1.1574074074074073E-3</v>
      </c>
      <c r="F15" s="11">
        <v>0</v>
      </c>
      <c r="G15" s="12">
        <v>0</v>
      </c>
      <c r="H15" s="11" t="s">
        <v>27</v>
      </c>
      <c r="I15" s="12">
        <v>122.75658904999779</v>
      </c>
      <c r="J15" s="11">
        <v>15.475941817308406</v>
      </c>
      <c r="K15" s="10" t="s">
        <v>47</v>
      </c>
      <c r="L15" s="13">
        <f t="shared" si="0"/>
        <v>6.4684294939760601E-3</v>
      </c>
      <c r="N15" s="15">
        <f t="shared" si="2"/>
        <v>0.11125974517861158</v>
      </c>
      <c r="O15" s="10" t="str">
        <f t="shared" si="1"/>
        <v>F14</v>
      </c>
      <c r="P15" s="18" t="s">
        <v>27</v>
      </c>
      <c r="Q15" s="19"/>
    </row>
    <row r="16" spans="1:17" x14ac:dyDescent="0.2">
      <c r="A16" s="11" t="s">
        <v>48</v>
      </c>
      <c r="B16" s="11">
        <v>22937.183830343176</v>
      </c>
      <c r="C16" s="11" t="s">
        <v>15</v>
      </c>
      <c r="D16" s="11">
        <v>53</v>
      </c>
      <c r="E16" s="12">
        <v>1.1574074074074073E-3</v>
      </c>
      <c r="F16" s="11">
        <v>2</v>
      </c>
      <c r="G16" s="12">
        <v>1.5972222222222224E-2</v>
      </c>
      <c r="H16" s="11" t="s">
        <v>20</v>
      </c>
      <c r="I16" s="12">
        <v>59.425663258835094</v>
      </c>
      <c r="J16" s="11">
        <v>15.330223780685532</v>
      </c>
      <c r="K16" s="10" t="s">
        <v>49</v>
      </c>
      <c r="L16" s="13">
        <f t="shared" si="0"/>
        <v>6.5054149718142967E-2</v>
      </c>
      <c r="N16" s="15">
        <f t="shared" si="2"/>
        <v>0.11772817467258764</v>
      </c>
      <c r="O16" s="10" t="str">
        <f t="shared" si="1"/>
        <v>F15</v>
      </c>
      <c r="P16" s="18" t="s">
        <v>16</v>
      </c>
      <c r="Q16" s="19"/>
    </row>
    <row r="17" spans="1:17" x14ac:dyDescent="0.2">
      <c r="A17" s="11" t="s">
        <v>50</v>
      </c>
      <c r="B17" s="11">
        <v>10.89780351668427</v>
      </c>
      <c r="C17" s="11" t="s">
        <v>15</v>
      </c>
      <c r="D17" s="11">
        <v>53</v>
      </c>
      <c r="E17" s="12">
        <v>1.1574074074074073E-3</v>
      </c>
      <c r="F17" s="11">
        <v>0</v>
      </c>
      <c r="G17" s="12">
        <v>0</v>
      </c>
      <c r="H17" s="11" t="s">
        <v>24</v>
      </c>
      <c r="I17" s="12">
        <v>12.968484605365797</v>
      </c>
      <c r="J17" s="11">
        <v>10.378328137146351</v>
      </c>
      <c r="K17" s="10" t="s">
        <v>51</v>
      </c>
      <c r="L17" s="20">
        <f t="shared" si="0"/>
        <v>3.0908212046303181E-5</v>
      </c>
      <c r="N17" s="15">
        <f t="shared" si="2"/>
        <v>0.18278232439073061</v>
      </c>
      <c r="O17" s="10" t="str">
        <f t="shared" si="1"/>
        <v>F16</v>
      </c>
      <c r="P17" s="18" t="s">
        <v>20</v>
      </c>
      <c r="Q17" s="19"/>
    </row>
    <row r="18" spans="1:17" x14ac:dyDescent="0.2">
      <c r="A18" s="11" t="s">
        <v>52</v>
      </c>
      <c r="B18" s="11">
        <v>36603.720375161851</v>
      </c>
      <c r="C18" s="11" t="s">
        <v>15</v>
      </c>
      <c r="D18" s="11">
        <v>53</v>
      </c>
      <c r="E18" s="12">
        <v>1.1574074074074073E-3</v>
      </c>
      <c r="F18" s="11">
        <v>0</v>
      </c>
      <c r="G18" s="12">
        <v>0</v>
      </c>
      <c r="H18" s="11" t="s">
        <v>24</v>
      </c>
      <c r="I18" s="12">
        <v>12.968484605365797</v>
      </c>
      <c r="J18" s="11">
        <v>15.09615011101668</v>
      </c>
      <c r="K18" s="10" t="s">
        <v>53</v>
      </c>
      <c r="L18" s="13">
        <f t="shared" si="0"/>
        <v>0.10381500724499326</v>
      </c>
      <c r="N18" s="15">
        <f t="shared" si="2"/>
        <v>0.1828132326027769</v>
      </c>
      <c r="O18" s="10" t="str">
        <f t="shared" si="1"/>
        <v>F17</v>
      </c>
      <c r="P18" s="18" t="s">
        <v>20</v>
      </c>
      <c r="Q18" s="19"/>
    </row>
    <row r="19" spans="1:17" x14ac:dyDescent="0.2">
      <c r="A19" s="11" t="s">
        <v>54</v>
      </c>
      <c r="B19" s="11">
        <v>8818.6209061287409</v>
      </c>
      <c r="C19" s="11" t="s">
        <v>15</v>
      </c>
      <c r="D19" s="11">
        <v>53</v>
      </c>
      <c r="E19" s="12">
        <v>1.1574074074074073E-3</v>
      </c>
      <c r="F19" s="11">
        <v>0</v>
      </c>
      <c r="G19" s="12">
        <v>0</v>
      </c>
      <c r="H19" s="11" t="s">
        <v>27</v>
      </c>
      <c r="I19" s="12">
        <v>122.75658904999779</v>
      </c>
      <c r="J19" s="11">
        <v>20.893714617733611</v>
      </c>
      <c r="K19" s="10" t="s">
        <v>55</v>
      </c>
      <c r="L19" s="13">
        <f t="shared" si="0"/>
        <v>2.5011260710040766E-2</v>
      </c>
      <c r="N19" s="15">
        <f t="shared" si="2"/>
        <v>0.28662823984777019</v>
      </c>
      <c r="O19" s="10" t="str">
        <f t="shared" si="1"/>
        <v>F18</v>
      </c>
      <c r="P19" s="18" t="s">
        <v>18</v>
      </c>
      <c r="Q19" s="19"/>
    </row>
    <row r="20" spans="1:17" x14ac:dyDescent="0.2">
      <c r="A20" s="11" t="s">
        <v>56</v>
      </c>
      <c r="B20" s="11">
        <v>596.77736304405698</v>
      </c>
      <c r="C20" s="11" t="s">
        <v>15</v>
      </c>
      <c r="D20" s="11">
        <v>53</v>
      </c>
      <c r="E20" s="12">
        <v>1.1574074074074073E-3</v>
      </c>
      <c r="F20" s="11">
        <v>0</v>
      </c>
      <c r="G20" s="12">
        <v>0</v>
      </c>
      <c r="H20" s="11" t="s">
        <v>27</v>
      </c>
      <c r="I20" s="12">
        <v>122.75658904999779</v>
      </c>
      <c r="J20" s="11">
        <v>25.943672557999921</v>
      </c>
      <c r="K20" s="10" t="s">
        <v>57</v>
      </c>
      <c r="L20" s="13">
        <f t="shared" si="0"/>
        <v>1.6925723842570691E-3</v>
      </c>
      <c r="N20" s="15">
        <f t="shared" si="2"/>
        <v>0.31163950055781098</v>
      </c>
      <c r="O20" s="10" t="str">
        <f t="shared" si="1"/>
        <v>F19</v>
      </c>
      <c r="P20" s="18" t="s">
        <v>16</v>
      </c>
      <c r="Q20" s="19"/>
    </row>
    <row r="21" spans="1:17" x14ac:dyDescent="0.2">
      <c r="A21" s="11" t="s">
        <v>58</v>
      </c>
      <c r="B21" s="11">
        <v>4949.8310965348455</v>
      </c>
      <c r="C21" s="11" t="s">
        <v>15</v>
      </c>
      <c r="D21" s="11">
        <v>53</v>
      </c>
      <c r="E21" s="12">
        <v>1.1574074074074073E-3</v>
      </c>
      <c r="F21" s="11">
        <v>0</v>
      </c>
      <c r="G21" s="12">
        <v>0</v>
      </c>
      <c r="H21" s="11" t="s">
        <v>27</v>
      </c>
      <c r="I21" s="12">
        <v>122.75658904999779</v>
      </c>
      <c r="J21" s="11">
        <v>66.424402609903183</v>
      </c>
      <c r="K21" s="10" t="s">
        <v>59</v>
      </c>
      <c r="L21" s="13">
        <f t="shared" si="0"/>
        <v>1.4038648145092704E-2</v>
      </c>
      <c r="N21" s="15">
        <f t="shared" si="2"/>
        <v>0.31333207294206805</v>
      </c>
      <c r="O21" s="10" t="str">
        <f t="shared" si="1"/>
        <v>F20</v>
      </c>
      <c r="P21" s="18" t="s">
        <v>20</v>
      </c>
      <c r="Q21" s="19"/>
    </row>
    <row r="22" spans="1:17" ht="13.5" thickBot="1" x14ac:dyDescent="0.25">
      <c r="A22" s="11" t="s">
        <v>60</v>
      </c>
      <c r="B22" s="11">
        <v>3572.4779160918265</v>
      </c>
      <c r="C22" s="11" t="s">
        <v>15</v>
      </c>
      <c r="D22" s="11">
        <v>53</v>
      </c>
      <c r="E22" s="12">
        <v>1.1574074074074073E-3</v>
      </c>
      <c r="F22" s="11">
        <v>0</v>
      </c>
      <c r="G22" s="12">
        <v>0</v>
      </c>
      <c r="H22" s="11" t="s">
        <v>24</v>
      </c>
      <c r="I22" s="12">
        <v>12.968484605365797</v>
      </c>
      <c r="J22" s="11">
        <v>5.8280417572905003</v>
      </c>
      <c r="K22" s="10" t="s">
        <v>61</v>
      </c>
      <c r="L22" s="13">
        <f t="shared" si="0"/>
        <v>1.0132216532648329E-2</v>
      </c>
      <c r="N22" s="15">
        <f t="shared" si="2"/>
        <v>0.32737072108716075</v>
      </c>
      <c r="O22" s="10" t="str">
        <f t="shared" si="1"/>
        <v>F21</v>
      </c>
      <c r="P22" s="21" t="s">
        <v>18</v>
      </c>
      <c r="Q22" s="22"/>
    </row>
    <row r="23" spans="1:17" x14ac:dyDescent="0.2">
      <c r="A23" s="11" t="s">
        <v>62</v>
      </c>
      <c r="B23" s="11">
        <v>1900.5648504587803</v>
      </c>
      <c r="C23" s="11" t="s">
        <v>15</v>
      </c>
      <c r="D23" s="11">
        <v>53</v>
      </c>
      <c r="E23" s="12">
        <v>1.1574074074074073E-3</v>
      </c>
      <c r="F23" s="11">
        <v>0</v>
      </c>
      <c r="G23" s="12">
        <v>0</v>
      </c>
      <c r="H23" s="11" t="s">
        <v>27</v>
      </c>
      <c r="I23" s="12">
        <v>122.75658904999779</v>
      </c>
      <c r="J23" s="11">
        <v>11.494417617421783</v>
      </c>
      <c r="K23" s="10" t="s">
        <v>63</v>
      </c>
      <c r="L23" s="13">
        <f t="shared" si="0"/>
        <v>5.3903579116467166E-3</v>
      </c>
      <c r="N23" s="15">
        <f t="shared" si="2"/>
        <v>0.3375029376198091</v>
      </c>
      <c r="O23" s="10" t="str">
        <f t="shared" si="1"/>
        <v>F22</v>
      </c>
      <c r="P23" s="16" t="s">
        <v>16</v>
      </c>
      <c r="Q23" s="17"/>
    </row>
    <row r="24" spans="1:17" x14ac:dyDescent="0.2">
      <c r="A24" s="11" t="s">
        <v>64</v>
      </c>
      <c r="B24" s="11">
        <v>2474.4686107475345</v>
      </c>
      <c r="C24" s="11" t="s">
        <v>15</v>
      </c>
      <c r="D24" s="11">
        <v>53</v>
      </c>
      <c r="E24" s="12">
        <v>1.1574074074074073E-3</v>
      </c>
      <c r="F24" s="11">
        <v>0</v>
      </c>
      <c r="G24" s="12">
        <v>0</v>
      </c>
      <c r="H24" s="11" t="s">
        <v>24</v>
      </c>
      <c r="I24" s="12">
        <v>12.968484605365797</v>
      </c>
      <c r="J24" s="11">
        <v>9.2843848460547385</v>
      </c>
      <c r="K24" s="10" t="s">
        <v>65</v>
      </c>
      <c r="L24" s="13">
        <f t="shared" si="0"/>
        <v>7.01805647402386E-3</v>
      </c>
      <c r="N24" s="15">
        <f t="shared" si="2"/>
        <v>0.34289329553145581</v>
      </c>
      <c r="O24" s="10" t="str">
        <f t="shared" si="1"/>
        <v>F23</v>
      </c>
      <c r="P24" s="18" t="s">
        <v>24</v>
      </c>
      <c r="Q24" s="19"/>
    </row>
    <row r="25" spans="1:17" x14ac:dyDescent="0.2">
      <c r="A25" s="11" t="s">
        <v>66</v>
      </c>
      <c r="B25" s="11">
        <v>1292.3840983119705</v>
      </c>
      <c r="C25" s="11" t="s">
        <v>15</v>
      </c>
      <c r="D25" s="11">
        <v>53</v>
      </c>
      <c r="E25" s="12">
        <v>1.1574074074074073E-3</v>
      </c>
      <c r="F25" s="11">
        <v>0</v>
      </c>
      <c r="G25" s="12">
        <v>0</v>
      </c>
      <c r="H25" s="11" t="s">
        <v>27</v>
      </c>
      <c r="I25" s="12">
        <v>122.75658904999779</v>
      </c>
      <c r="J25" s="11">
        <v>15.922806259762748</v>
      </c>
      <c r="K25" s="10" t="s">
        <v>67</v>
      </c>
      <c r="L25" s="13">
        <f t="shared" si="0"/>
        <v>3.6654433799197675E-3</v>
      </c>
      <c r="N25" s="15">
        <f t="shared" si="2"/>
        <v>0.34991135200547968</v>
      </c>
      <c r="O25" s="10" t="str">
        <f t="shared" si="1"/>
        <v>F24</v>
      </c>
      <c r="P25" s="18" t="s">
        <v>27</v>
      </c>
      <c r="Q25" s="19"/>
    </row>
    <row r="26" spans="1:17" x14ac:dyDescent="0.2">
      <c r="A26" s="11" t="s">
        <v>68</v>
      </c>
      <c r="B26" s="11">
        <v>6934.0208004138121</v>
      </c>
      <c r="C26" s="11" t="s">
        <v>15</v>
      </c>
      <c r="D26" s="11">
        <v>53</v>
      </c>
      <c r="E26" s="12">
        <v>1.1574074074074073E-3</v>
      </c>
      <c r="F26" s="11">
        <v>0</v>
      </c>
      <c r="G26" s="12">
        <v>3.472222222222222E-3</v>
      </c>
      <c r="H26" s="11" t="s">
        <v>27</v>
      </c>
      <c r="I26" s="12">
        <v>122.75658904999779</v>
      </c>
      <c r="J26" s="11">
        <v>28.651055195893566</v>
      </c>
      <c r="K26" s="10" t="s">
        <v>69</v>
      </c>
      <c r="L26" s="13">
        <f t="shared" si="0"/>
        <v>1.9666181804851877E-2</v>
      </c>
      <c r="N26" s="15">
        <f t="shared" si="2"/>
        <v>0.35357679538539943</v>
      </c>
      <c r="O26" s="10" t="str">
        <f t="shared" si="1"/>
        <v>F25</v>
      </c>
      <c r="P26" s="18" t="s">
        <v>16</v>
      </c>
      <c r="Q26" s="19"/>
    </row>
    <row r="27" spans="1:17" x14ac:dyDescent="0.2">
      <c r="A27" s="11" t="s">
        <v>70</v>
      </c>
      <c r="B27" s="11">
        <v>30640.564796231411</v>
      </c>
      <c r="C27" s="11" t="s">
        <v>15</v>
      </c>
      <c r="D27" s="11">
        <v>53</v>
      </c>
      <c r="E27" s="12">
        <v>1.1574074074074073E-3</v>
      </c>
      <c r="F27" s="11">
        <v>5</v>
      </c>
      <c r="G27" s="12">
        <v>1.5972222222222224E-2</v>
      </c>
      <c r="H27" s="11" t="s">
        <v>16</v>
      </c>
      <c r="I27" s="12">
        <v>128.32600239659175</v>
      </c>
      <c r="J27" s="11">
        <v>32.930319438813818</v>
      </c>
      <c r="K27" s="10" t="s">
        <v>71</v>
      </c>
      <c r="L27" s="13">
        <f t="shared" si="0"/>
        <v>8.6902381061514822E-2</v>
      </c>
      <c r="N27" s="15">
        <f t="shared" si="2"/>
        <v>0.37324297719025129</v>
      </c>
      <c r="O27" s="10" t="str">
        <f t="shared" si="1"/>
        <v>F26</v>
      </c>
      <c r="P27" s="18" t="s">
        <v>20</v>
      </c>
      <c r="Q27" s="19"/>
    </row>
    <row r="28" spans="1:17" x14ac:dyDescent="0.2">
      <c r="A28" s="11" t="s">
        <v>72</v>
      </c>
      <c r="B28" s="11">
        <v>373.019033627201</v>
      </c>
      <c r="C28" s="11" t="s">
        <v>15</v>
      </c>
      <c r="D28" s="11">
        <v>53</v>
      </c>
      <c r="E28" s="12">
        <v>1.1574074074074073E-3</v>
      </c>
      <c r="F28" s="11">
        <v>5</v>
      </c>
      <c r="G28" s="12">
        <v>8.3333333333333332E-3</v>
      </c>
      <c r="H28" s="11" t="s">
        <v>16</v>
      </c>
      <c r="I28" s="12">
        <v>128.32600239659175</v>
      </c>
      <c r="J28" s="11">
        <v>20.079858026190493</v>
      </c>
      <c r="K28" s="10" t="s">
        <v>73</v>
      </c>
      <c r="L28" s="13">
        <f t="shared" si="0"/>
        <v>1.0579518497471044E-3</v>
      </c>
      <c r="N28" s="15">
        <f t="shared" si="2"/>
        <v>0.46014535825176611</v>
      </c>
      <c r="O28" s="10" t="str">
        <f t="shared" si="1"/>
        <v>F27</v>
      </c>
      <c r="P28" s="18" t="s">
        <v>20</v>
      </c>
      <c r="Q28" s="19"/>
    </row>
    <row r="29" spans="1:17" x14ac:dyDescent="0.2">
      <c r="A29" s="11" t="s">
        <v>74</v>
      </c>
      <c r="B29" s="11">
        <v>394.82062400415185</v>
      </c>
      <c r="C29" s="11" t="s">
        <v>15</v>
      </c>
      <c r="D29" s="11">
        <v>53</v>
      </c>
      <c r="E29" s="12">
        <v>1.1574074074074073E-3</v>
      </c>
      <c r="F29" s="11">
        <v>0</v>
      </c>
      <c r="G29" s="12">
        <v>1.8749999999999999E-2</v>
      </c>
      <c r="H29" s="11" t="s">
        <v>18</v>
      </c>
      <c r="I29" s="12">
        <v>316.44202400113028</v>
      </c>
      <c r="J29" s="11">
        <v>60.233571385417278</v>
      </c>
      <c r="K29" s="10" t="s">
        <v>75</v>
      </c>
      <c r="L29" s="13">
        <f t="shared" si="0"/>
        <v>1.1197852437228534E-3</v>
      </c>
      <c r="N29" s="15">
        <f t="shared" si="2"/>
        <v>0.46120331010151322</v>
      </c>
      <c r="O29" s="10" t="str">
        <f t="shared" si="1"/>
        <v>F28</v>
      </c>
      <c r="P29" s="18" t="s">
        <v>18</v>
      </c>
      <c r="Q29" s="19"/>
    </row>
    <row r="30" spans="1:17" x14ac:dyDescent="0.2">
      <c r="A30" s="11" t="s">
        <v>76</v>
      </c>
      <c r="B30" s="11">
        <v>7609.3535827234555</v>
      </c>
      <c r="C30" s="11" t="s">
        <v>15</v>
      </c>
      <c r="D30" s="11">
        <v>53</v>
      </c>
      <c r="E30" s="12">
        <v>1.1574074074074073E-3</v>
      </c>
      <c r="F30" s="11">
        <v>2</v>
      </c>
      <c r="G30" s="12">
        <v>3.472222222222222E-3</v>
      </c>
      <c r="H30" s="11" t="s">
        <v>18</v>
      </c>
      <c r="I30" s="12">
        <v>316.44202400113028</v>
      </c>
      <c r="J30" s="11">
        <v>22.611992644203188</v>
      </c>
      <c r="K30" s="10" t="s">
        <v>77</v>
      </c>
      <c r="L30" s="13">
        <f t="shared" si="0"/>
        <v>2.1581552072400728E-2</v>
      </c>
      <c r="N30" s="15">
        <f t="shared" si="2"/>
        <v>0.46232309534523608</v>
      </c>
      <c r="O30" s="10" t="str">
        <f t="shared" si="1"/>
        <v>F29</v>
      </c>
      <c r="P30" s="18" t="s">
        <v>16</v>
      </c>
      <c r="Q30" s="19"/>
    </row>
    <row r="31" spans="1:17" ht="13.5" thickBot="1" x14ac:dyDescent="0.25">
      <c r="A31" s="11" t="s">
        <v>78</v>
      </c>
      <c r="B31" s="11">
        <v>418.20721148871831</v>
      </c>
      <c r="C31" s="11" t="s">
        <v>15</v>
      </c>
      <c r="D31" s="11">
        <v>53</v>
      </c>
      <c r="E31" s="12">
        <v>1.1574074074074073E-3</v>
      </c>
      <c r="F31" s="11">
        <v>2</v>
      </c>
      <c r="G31" s="12">
        <v>8.3333333333333332E-3</v>
      </c>
      <c r="H31" s="11" t="s">
        <v>18</v>
      </c>
      <c r="I31" s="12">
        <v>316.44202400113028</v>
      </c>
      <c r="J31" s="11">
        <v>26.522225855348644</v>
      </c>
      <c r="K31" s="10" t="s">
        <v>79</v>
      </c>
      <c r="L31" s="13">
        <f t="shared" si="0"/>
        <v>1.1861139863823952E-3</v>
      </c>
      <c r="N31" s="15">
        <f t="shared" si="2"/>
        <v>0.48390464741763684</v>
      </c>
      <c r="O31" s="10" t="str">
        <f t="shared" si="1"/>
        <v>F30</v>
      </c>
      <c r="P31" s="21" t="s">
        <v>20</v>
      </c>
      <c r="Q31" s="22"/>
    </row>
    <row r="32" spans="1:17" x14ac:dyDescent="0.2">
      <c r="A32" s="11" t="s">
        <v>80</v>
      </c>
      <c r="B32" s="11">
        <v>1944.7552455303226</v>
      </c>
      <c r="C32" s="11" t="s">
        <v>15</v>
      </c>
      <c r="D32" s="11">
        <v>53</v>
      </c>
      <c r="E32" s="12">
        <v>1.1574074074074073E-3</v>
      </c>
      <c r="F32" s="11">
        <v>2</v>
      </c>
      <c r="G32" s="12">
        <v>2.0833333333333333E-3</v>
      </c>
      <c r="H32" s="11" t="s">
        <v>18</v>
      </c>
      <c r="I32" s="12">
        <v>316.44202400113028</v>
      </c>
      <c r="J32" s="11">
        <v>23.798005043284753</v>
      </c>
      <c r="K32" s="10" t="s">
        <v>81</v>
      </c>
      <c r="L32" s="13">
        <f t="shared" si="0"/>
        <v>5.5156901493944484E-3</v>
      </c>
      <c r="N32" s="15">
        <f t="shared" si="2"/>
        <v>0.48509076140401924</v>
      </c>
      <c r="O32" s="10" t="str">
        <f t="shared" si="1"/>
        <v>F31</v>
      </c>
      <c r="P32" s="16" t="s">
        <v>18</v>
      </c>
      <c r="Q32" s="17"/>
    </row>
    <row r="33" spans="1:18" x14ac:dyDescent="0.2">
      <c r="A33" s="11" t="s">
        <v>82</v>
      </c>
      <c r="B33" s="11">
        <v>19607.131522844975</v>
      </c>
      <c r="C33" s="11" t="s">
        <v>15</v>
      </c>
      <c r="D33" s="11">
        <v>53</v>
      </c>
      <c r="E33" s="12">
        <v>1.1574074074074073E-3</v>
      </c>
      <c r="F33" s="11">
        <v>1</v>
      </c>
      <c r="G33" s="12">
        <v>8.3333333333333332E-3</v>
      </c>
      <c r="H33" s="11" t="s">
        <v>18</v>
      </c>
      <c r="I33" s="12">
        <v>316.44202400113028</v>
      </c>
      <c r="J33" s="11">
        <v>62.81166285671268</v>
      </c>
      <c r="K33" s="10" t="s">
        <v>83</v>
      </c>
      <c r="L33" s="13">
        <f t="shared" si="0"/>
        <v>5.5609497620327249E-2</v>
      </c>
      <c r="N33" s="15">
        <f t="shared" si="2"/>
        <v>0.4906064515534137</v>
      </c>
      <c r="O33" s="10" t="str">
        <f t="shared" si="1"/>
        <v>F32</v>
      </c>
      <c r="P33" s="18" t="s">
        <v>16</v>
      </c>
      <c r="Q33" s="19"/>
    </row>
    <row r="34" spans="1:18" x14ac:dyDescent="0.2">
      <c r="A34" s="11" t="s">
        <v>84</v>
      </c>
      <c r="B34" s="11">
        <v>36290.022489041316</v>
      </c>
      <c r="C34" s="11" t="s">
        <v>15</v>
      </c>
      <c r="D34" s="11">
        <v>53</v>
      </c>
      <c r="E34" s="12">
        <v>1.1574074074074073E-3</v>
      </c>
      <c r="F34" s="11">
        <v>1</v>
      </c>
      <c r="G34" s="12">
        <v>1.5972222222222224E-2</v>
      </c>
      <c r="H34" s="11" t="s">
        <v>18</v>
      </c>
      <c r="I34" s="12">
        <v>316.44202400113028</v>
      </c>
      <c r="J34" s="11">
        <v>45.167626102291202</v>
      </c>
      <c r="K34" s="10" t="s">
        <v>85</v>
      </c>
      <c r="L34" s="13">
        <f t="shared" si="0"/>
        <v>0.10292530128104865</v>
      </c>
      <c r="N34" s="15">
        <f t="shared" si="2"/>
        <v>0.54621594917374094</v>
      </c>
      <c r="O34" s="10" t="str">
        <f t="shared" si="1"/>
        <v>F33</v>
      </c>
      <c r="P34" s="18" t="s">
        <v>24</v>
      </c>
      <c r="Q34" s="19"/>
    </row>
    <row r="35" spans="1:18" x14ac:dyDescent="0.2">
      <c r="A35" s="11" t="s">
        <v>86</v>
      </c>
      <c r="B35" s="11">
        <v>3043.9248573049472</v>
      </c>
      <c r="C35" s="11" t="s">
        <v>15</v>
      </c>
      <c r="D35" s="11">
        <v>53</v>
      </c>
      <c r="E35" s="12">
        <v>1.1574074074074073E-3</v>
      </c>
      <c r="F35" s="11">
        <v>1</v>
      </c>
      <c r="G35" s="12">
        <v>1.8749999999999999E-2</v>
      </c>
      <c r="H35" s="11" t="s">
        <v>18</v>
      </c>
      <c r="I35" s="12">
        <v>316.44202400113028</v>
      </c>
      <c r="J35" s="11">
        <v>46.985467062736781</v>
      </c>
      <c r="K35" s="10" t="s">
        <v>87</v>
      </c>
      <c r="L35" s="13">
        <f t="shared" si="0"/>
        <v>8.6331410543929142E-3</v>
      </c>
      <c r="N35" s="15">
        <f t="shared" si="2"/>
        <v>0.64914125045478954</v>
      </c>
      <c r="O35" s="10" t="str">
        <f t="shared" si="1"/>
        <v>F34</v>
      </c>
      <c r="P35" s="18" t="s">
        <v>27</v>
      </c>
      <c r="Q35" s="19"/>
    </row>
    <row r="36" spans="1:18" x14ac:dyDescent="0.2">
      <c r="A36" s="11" t="s">
        <v>88</v>
      </c>
      <c r="B36" s="11">
        <v>8363.9377846856933</v>
      </c>
      <c r="C36" s="11" t="s">
        <v>15</v>
      </c>
      <c r="D36" s="11">
        <v>53</v>
      </c>
      <c r="E36" s="12">
        <v>1.1574074074074073E-3</v>
      </c>
      <c r="F36" s="11">
        <v>5</v>
      </c>
      <c r="G36" s="12">
        <v>1.8749999999999999E-2</v>
      </c>
      <c r="H36" s="11" t="s">
        <v>16</v>
      </c>
      <c r="I36" s="12">
        <v>128.32600239659175</v>
      </c>
      <c r="J36" s="11">
        <v>29.813361011801284</v>
      </c>
      <c r="K36" s="10" t="s">
        <v>89</v>
      </c>
      <c r="L36" s="13">
        <f t="shared" si="0"/>
        <v>2.3721694210707092E-2</v>
      </c>
      <c r="N36" s="15">
        <f t="shared" si="2"/>
        <v>0.65777439150918249</v>
      </c>
      <c r="O36" s="10" t="str">
        <f t="shared" si="1"/>
        <v>F35</v>
      </c>
      <c r="P36" s="18" t="s">
        <v>16</v>
      </c>
      <c r="Q36" s="19"/>
    </row>
    <row r="37" spans="1:18" x14ac:dyDescent="0.2">
      <c r="A37" s="11" t="s">
        <v>90</v>
      </c>
      <c r="B37" s="11">
        <v>273.48093259259099</v>
      </c>
      <c r="C37" s="11" t="s">
        <v>15</v>
      </c>
      <c r="D37" s="11">
        <v>53</v>
      </c>
      <c r="E37" s="12">
        <v>1.1574074074074073E-3</v>
      </c>
      <c r="F37" s="11">
        <v>5</v>
      </c>
      <c r="G37" s="12">
        <v>1.5972222222222224E-2</v>
      </c>
      <c r="H37" s="11" t="s">
        <v>16</v>
      </c>
      <c r="I37" s="12">
        <v>128.32600239659175</v>
      </c>
      <c r="J37" s="11">
        <v>19.372210721454529</v>
      </c>
      <c r="K37" s="10" t="s">
        <v>91</v>
      </c>
      <c r="L37" s="20">
        <f t="shared" si="0"/>
        <v>7.7564315068183313E-4</v>
      </c>
      <c r="N37" s="15">
        <f t="shared" si="2"/>
        <v>0.68149608571988962</v>
      </c>
      <c r="O37" s="10" t="str">
        <f t="shared" si="1"/>
        <v>F36</v>
      </c>
      <c r="P37" s="18" t="s">
        <v>20</v>
      </c>
      <c r="Q37" s="19"/>
    </row>
    <row r="38" spans="1:18" x14ac:dyDescent="0.2">
      <c r="A38" s="11" t="s">
        <v>92</v>
      </c>
      <c r="B38" s="11">
        <v>22701.498039430357</v>
      </c>
      <c r="C38" s="11" t="s">
        <v>15</v>
      </c>
      <c r="D38" s="11">
        <v>53</v>
      </c>
      <c r="E38" s="12">
        <v>1.1574074074074073E-3</v>
      </c>
      <c r="F38" s="11">
        <v>1</v>
      </c>
      <c r="G38" s="12">
        <v>8.3333333333333332E-3</v>
      </c>
      <c r="H38" s="11" t="s">
        <v>18</v>
      </c>
      <c r="I38" s="12">
        <v>316.44202400113028</v>
      </c>
      <c r="J38" s="11">
        <v>96.967218101448225</v>
      </c>
      <c r="K38" s="10" t="s">
        <v>93</v>
      </c>
      <c r="L38" s="13">
        <f t="shared" si="0"/>
        <v>6.4385700668691717E-2</v>
      </c>
      <c r="N38" s="15">
        <f t="shared" si="2"/>
        <v>0.68227172887057141</v>
      </c>
      <c r="O38" s="10" t="str">
        <f t="shared" si="1"/>
        <v>F37</v>
      </c>
      <c r="P38" s="18" t="s">
        <v>20</v>
      </c>
      <c r="Q38" s="19"/>
    </row>
    <row r="39" spans="1:18" x14ac:dyDescent="0.2">
      <c r="A39" s="11" t="s">
        <v>94</v>
      </c>
      <c r="B39" s="11">
        <v>44662.524496027465</v>
      </c>
      <c r="C39" s="11" t="s">
        <v>15</v>
      </c>
      <c r="D39" s="11">
        <v>53</v>
      </c>
      <c r="E39" s="12">
        <v>1.1574074074074073E-3</v>
      </c>
      <c r="F39" s="11">
        <v>0</v>
      </c>
      <c r="G39" s="12">
        <v>0</v>
      </c>
      <c r="H39" s="11" t="s">
        <v>20</v>
      </c>
      <c r="I39" s="12">
        <v>59.425663258835094</v>
      </c>
      <c r="J39" s="11">
        <v>9.0857142857142872</v>
      </c>
      <c r="K39" s="10" t="s">
        <v>95</v>
      </c>
      <c r="L39" s="13">
        <f t="shared" si="0"/>
        <v>0.12667128523036858</v>
      </c>
      <c r="N39" s="15">
        <f t="shared" si="2"/>
        <v>0.74665742953926317</v>
      </c>
      <c r="O39" s="10" t="str">
        <f t="shared" si="1"/>
        <v>F38</v>
      </c>
      <c r="P39" s="18" t="s">
        <v>18</v>
      </c>
      <c r="Q39" s="19"/>
    </row>
    <row r="40" spans="1:18" x14ac:dyDescent="0.2">
      <c r="A40" s="11" t="s">
        <v>96</v>
      </c>
      <c r="B40" s="11">
        <v>44662.524496027465</v>
      </c>
      <c r="C40" s="11" t="s">
        <v>15</v>
      </c>
      <c r="D40" s="11">
        <v>53</v>
      </c>
      <c r="E40" s="12">
        <v>1.1574074074074073E-3</v>
      </c>
      <c r="F40" s="11">
        <v>0</v>
      </c>
      <c r="G40" s="12">
        <v>8.3333333333333332E-3</v>
      </c>
      <c r="H40" s="11" t="s">
        <v>20</v>
      </c>
      <c r="I40" s="12">
        <v>59.425663258835094</v>
      </c>
      <c r="J40" s="11">
        <v>9.0857142857142872</v>
      </c>
      <c r="K40" s="10" t="s">
        <v>97</v>
      </c>
      <c r="L40" s="13">
        <f t="shared" si="0"/>
        <v>0.12667128523036858</v>
      </c>
      <c r="N40" s="15">
        <f t="shared" si="2"/>
        <v>0.87332871476963181</v>
      </c>
      <c r="O40" s="10" t="str">
        <f t="shared" si="1"/>
        <v>F39</v>
      </c>
      <c r="P40" s="18" t="s">
        <v>16</v>
      </c>
      <c r="Q40" s="19"/>
    </row>
    <row r="41" spans="1:18" ht="13.5" thickBot="1" x14ac:dyDescent="0.25">
      <c r="N41" s="15">
        <f t="shared" si="2"/>
        <v>1.0000000000000004</v>
      </c>
      <c r="P41" s="21" t="s">
        <v>20</v>
      </c>
      <c r="Q41" s="22"/>
    </row>
    <row r="42" spans="1:18" x14ac:dyDescent="0.2">
      <c r="A42" s="23" t="s">
        <v>98</v>
      </c>
      <c r="B42" s="11">
        <f>SUM(B2:B40)</f>
        <v>352586.02148705389</v>
      </c>
      <c r="O42"/>
      <c r="P42"/>
      <c r="Q42"/>
      <c r="R42"/>
    </row>
    <row r="43" spans="1:18" x14ac:dyDescent="0.2">
      <c r="O43"/>
      <c r="P43"/>
      <c r="Q43"/>
      <c r="R43"/>
    </row>
    <row r="44" spans="1:18" x14ac:dyDescent="0.2">
      <c r="O44"/>
      <c r="P44"/>
      <c r="Q44"/>
      <c r="R44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</vt:lpstr>
    </vt:vector>
  </TitlesOfParts>
  <Company>ELIS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BARAHAOUA Ibtissam</dc:creator>
  <cp:lastModifiedBy>BARAHAOUA Ibtissam</cp:lastModifiedBy>
  <dcterms:created xsi:type="dcterms:W3CDTF">2016-07-01T13:45:55Z</dcterms:created>
  <dcterms:modified xsi:type="dcterms:W3CDTF">2016-07-01T13:46:22Z</dcterms:modified>
</cp:coreProperties>
</file>