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135" windowWidth="14055" windowHeight="7170" activeTab="1"/>
  </bookViews>
  <sheets>
    <sheet name="GRILLE" sheetId="2" r:id="rId1"/>
    <sheet name="Base" sheetId="1" r:id="rId2"/>
  </sheets>
  <calcPr calcId="125725"/>
</workbook>
</file>

<file path=xl/calcChain.xml><?xml version="1.0" encoding="utf-8"?>
<calcChain xmlns="http://schemas.openxmlformats.org/spreadsheetml/2006/main">
  <c r="L9" i="1"/>
  <c r="L10"/>
  <c r="L11"/>
  <c r="L12"/>
  <c r="L13"/>
  <c r="L14"/>
  <c r="K14"/>
  <c r="J14"/>
  <c r="I14"/>
  <c r="H14"/>
  <c r="G14"/>
  <c r="F14"/>
  <c r="D14"/>
  <c r="J13"/>
  <c r="I13"/>
  <c r="H13"/>
  <c r="G13"/>
  <c r="F13"/>
  <c r="K13" s="1"/>
  <c r="D13"/>
  <c r="K9"/>
  <c r="K11"/>
  <c r="J10"/>
  <c r="J11"/>
  <c r="J12"/>
  <c r="J9"/>
  <c r="H10"/>
  <c r="I10"/>
  <c r="H11"/>
  <c r="I11"/>
  <c r="H12"/>
  <c r="I12"/>
  <c r="I9"/>
  <c r="H9"/>
  <c r="G10"/>
  <c r="G11"/>
  <c r="G12"/>
  <c r="G9"/>
  <c r="F10"/>
  <c r="K10" s="1"/>
  <c r="F11"/>
  <c r="F12"/>
  <c r="K12" s="1"/>
  <c r="F9"/>
  <c r="D9"/>
  <c r="D12"/>
  <c r="D11"/>
  <c r="D10"/>
</calcChain>
</file>

<file path=xl/comments1.xml><?xml version="1.0" encoding="utf-8"?>
<comments xmlns="http://schemas.openxmlformats.org/spreadsheetml/2006/main">
  <authors>
    <author>PROTUS DJIDJOHO</author>
  </authors>
  <commentList>
    <comment ref="F9" authorId="0">
      <text>
        <r>
          <rPr>
            <sz val="9"/>
            <color indexed="81"/>
            <rFont val="Tahoma"/>
            <charset val="1"/>
          </rPr>
          <t>A1-4</t>
        </r>
      </text>
    </comment>
  </commentList>
</comments>
</file>

<file path=xl/comments2.xml><?xml version="1.0" encoding="utf-8"?>
<comments xmlns="http://schemas.openxmlformats.org/spreadsheetml/2006/main">
  <authors>
    <author>PROTUS DJIDJOHO</author>
  </authors>
  <commentList>
    <comment ref="F9" authorId="0">
      <text>
        <r>
          <rPr>
            <sz val="9"/>
            <color indexed="81"/>
            <rFont val="Tahoma"/>
            <charset val="1"/>
          </rPr>
          <t>A1-4</t>
        </r>
      </text>
    </comment>
    <comment ref="G9" authorId="0">
      <text>
        <r>
          <rPr>
            <sz val="9"/>
            <color indexed="81"/>
            <rFont val="Tahoma"/>
            <family val="2"/>
          </rPr>
          <t>A1-5</t>
        </r>
      </text>
    </comment>
    <comment ref="H9" authorId="0">
      <text>
        <r>
          <rPr>
            <sz val="9"/>
            <color indexed="81"/>
            <rFont val="Tahoma"/>
            <family val="2"/>
          </rPr>
          <t>A1-8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A1-11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A1-12</t>
        </r>
      </text>
    </comment>
    <comment ref="F10" authorId="0">
      <text>
        <r>
          <rPr>
            <sz val="9"/>
            <color indexed="81"/>
            <rFont val="Tahoma"/>
            <family val="2"/>
          </rPr>
          <t>B2-9</t>
        </r>
      </text>
    </comment>
    <comment ref="I10" authorId="0">
      <text>
        <r>
          <rPr>
            <sz val="9"/>
            <color indexed="81"/>
            <rFont val="Tahoma"/>
            <family val="2"/>
          </rPr>
          <t>B2-11</t>
        </r>
      </text>
    </comment>
    <comment ref="J10" authorId="0">
      <text>
        <r>
          <rPr>
            <sz val="9"/>
            <color indexed="81"/>
            <rFont val="Tahoma"/>
            <family val="2"/>
          </rPr>
          <t>B2-12</t>
        </r>
      </text>
    </comment>
    <comment ref="F11" authorId="0">
      <text>
        <r>
          <rPr>
            <sz val="9"/>
            <color indexed="81"/>
            <rFont val="Tahoma"/>
            <charset val="1"/>
          </rPr>
          <t>B1-10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B1-11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B1-12</t>
        </r>
      </text>
    </comment>
  </commentList>
</comments>
</file>

<file path=xl/sharedStrings.xml><?xml version="1.0" encoding="utf-8"?>
<sst xmlns="http://schemas.openxmlformats.org/spreadsheetml/2006/main" count="356" uniqueCount="343">
  <si>
    <t>GRILLE INDICIAIRE ANCIEN ET NOUVEAU (Revalorisé)</t>
  </si>
  <si>
    <t>Grade</t>
  </si>
  <si>
    <t>Indice (A)</t>
  </si>
  <si>
    <t>Indice revalorisé pour les autres Ministères sectoriels (=A*1,10)</t>
  </si>
  <si>
    <t>Indice revalorisé : B=A*1,25</t>
  </si>
  <si>
    <t>Indice revalorisé : C=B arrondi</t>
  </si>
  <si>
    <t>A101</t>
  </si>
  <si>
    <t>A1-1</t>
  </si>
  <si>
    <t>A102</t>
  </si>
  <si>
    <t>A1-2</t>
  </si>
  <si>
    <t>A103</t>
  </si>
  <si>
    <t>A1-3</t>
  </si>
  <si>
    <t>A104</t>
  </si>
  <si>
    <t>A1-4</t>
  </si>
  <si>
    <t>A105</t>
  </si>
  <si>
    <t>A1-5</t>
  </si>
  <si>
    <t>A106</t>
  </si>
  <si>
    <t>A1-6</t>
  </si>
  <si>
    <t>A107</t>
  </si>
  <si>
    <t>A1-7</t>
  </si>
  <si>
    <t>A108</t>
  </si>
  <si>
    <t>A1-8</t>
  </si>
  <si>
    <t>A109</t>
  </si>
  <si>
    <t>A1-9</t>
  </si>
  <si>
    <t>A110</t>
  </si>
  <si>
    <t>A1-10</t>
  </si>
  <si>
    <t>A111</t>
  </si>
  <si>
    <t>A1-11</t>
  </si>
  <si>
    <t>A112</t>
  </si>
  <si>
    <t>A1-12</t>
  </si>
  <si>
    <t>A201</t>
  </si>
  <si>
    <t>A2-1</t>
  </si>
  <si>
    <t>A202</t>
  </si>
  <si>
    <t>A2-2</t>
  </si>
  <si>
    <t>A203</t>
  </si>
  <si>
    <t>A2-3</t>
  </si>
  <si>
    <t>A204</t>
  </si>
  <si>
    <t>A2-4</t>
  </si>
  <si>
    <t>A205</t>
  </si>
  <si>
    <t>A2-5</t>
  </si>
  <si>
    <t>A206</t>
  </si>
  <si>
    <t>A2-6</t>
  </si>
  <si>
    <t>A207</t>
  </si>
  <si>
    <t>A2-7</t>
  </si>
  <si>
    <t>A208</t>
  </si>
  <si>
    <t>A2-8</t>
  </si>
  <si>
    <t>A209</t>
  </si>
  <si>
    <t>A2-9</t>
  </si>
  <si>
    <t>A210</t>
  </si>
  <si>
    <t>A2-10</t>
  </si>
  <si>
    <t>A211</t>
  </si>
  <si>
    <t>A2-11</t>
  </si>
  <si>
    <t>A212</t>
  </si>
  <si>
    <t>A2-12</t>
  </si>
  <si>
    <t>A301</t>
  </si>
  <si>
    <t>A3-1</t>
  </si>
  <si>
    <t>A302</t>
  </si>
  <si>
    <t>A3-2</t>
  </si>
  <si>
    <t>A303</t>
  </si>
  <si>
    <t>A3-3</t>
  </si>
  <si>
    <t>A304</t>
  </si>
  <si>
    <t>A3-4</t>
  </si>
  <si>
    <t>A305</t>
  </si>
  <si>
    <t>A3-5</t>
  </si>
  <si>
    <t>A306</t>
  </si>
  <si>
    <t>A3-6</t>
  </si>
  <si>
    <t>A307</t>
  </si>
  <si>
    <t>A3-7</t>
  </si>
  <si>
    <t>A308</t>
  </si>
  <si>
    <t>A3-8</t>
  </si>
  <si>
    <t>A309</t>
  </si>
  <si>
    <t>A3-9</t>
  </si>
  <si>
    <t>A310</t>
  </si>
  <si>
    <t>A3-10</t>
  </si>
  <si>
    <t>A311</t>
  </si>
  <si>
    <t>A3-11</t>
  </si>
  <si>
    <t>A312</t>
  </si>
  <si>
    <t>A3-12</t>
  </si>
  <si>
    <t>B101</t>
  </si>
  <si>
    <t>B1-1</t>
  </si>
  <si>
    <t>B102</t>
  </si>
  <si>
    <t>B1-2</t>
  </si>
  <si>
    <t>B103</t>
  </si>
  <si>
    <t>B1-3</t>
  </si>
  <si>
    <t>B104</t>
  </si>
  <si>
    <t>B1-4</t>
  </si>
  <si>
    <t>B105</t>
  </si>
  <si>
    <t>B1-5</t>
  </si>
  <si>
    <t>B106</t>
  </si>
  <si>
    <t>B1-6</t>
  </si>
  <si>
    <t>B107</t>
  </si>
  <si>
    <t>B1-7</t>
  </si>
  <si>
    <t>B108</t>
  </si>
  <si>
    <t>B1-8</t>
  </si>
  <si>
    <t>B109</t>
  </si>
  <si>
    <t>B1-9</t>
  </si>
  <si>
    <t>B110</t>
  </si>
  <si>
    <t>B1-10</t>
  </si>
  <si>
    <t>B111</t>
  </si>
  <si>
    <t>B1-11</t>
  </si>
  <si>
    <t>B112</t>
  </si>
  <si>
    <t>B1-12</t>
  </si>
  <si>
    <t>B201</t>
  </si>
  <si>
    <t>B2-1</t>
  </si>
  <si>
    <t>B202</t>
  </si>
  <si>
    <t>B2-2</t>
  </si>
  <si>
    <t>B203</t>
  </si>
  <si>
    <t>B2-3</t>
  </si>
  <si>
    <t>B204</t>
  </si>
  <si>
    <t>B2-4</t>
  </si>
  <si>
    <t>B205</t>
  </si>
  <si>
    <t>B2-5</t>
  </si>
  <si>
    <t>B206</t>
  </si>
  <si>
    <t>B2-6</t>
  </si>
  <si>
    <t>B207</t>
  </si>
  <si>
    <t>B2-7</t>
  </si>
  <si>
    <t>B208</t>
  </si>
  <si>
    <t>B2-8</t>
  </si>
  <si>
    <t>B209</t>
  </si>
  <si>
    <t>B2-9</t>
  </si>
  <si>
    <t>B210</t>
  </si>
  <si>
    <t>B2-10</t>
  </si>
  <si>
    <t>B211</t>
  </si>
  <si>
    <t>B2-11</t>
  </si>
  <si>
    <t>B212</t>
  </si>
  <si>
    <t>B2-12</t>
  </si>
  <si>
    <t>B301</t>
  </si>
  <si>
    <t>B3-1</t>
  </si>
  <si>
    <t>B302</t>
  </si>
  <si>
    <t>B3-2</t>
  </si>
  <si>
    <t>B303</t>
  </si>
  <si>
    <t>B3-3</t>
  </si>
  <si>
    <t>B304</t>
  </si>
  <si>
    <t>B3-4</t>
  </si>
  <si>
    <t>B305</t>
  </si>
  <si>
    <t>B3-5</t>
  </si>
  <si>
    <t>B306</t>
  </si>
  <si>
    <t>B3-6</t>
  </si>
  <si>
    <t>B307</t>
  </si>
  <si>
    <t>B3-7</t>
  </si>
  <si>
    <t>B308</t>
  </si>
  <si>
    <t>B3-8</t>
  </si>
  <si>
    <t>B309</t>
  </si>
  <si>
    <t>B3-9</t>
  </si>
  <si>
    <t>B310</t>
  </si>
  <si>
    <t>B3-10</t>
  </si>
  <si>
    <t>B311</t>
  </si>
  <si>
    <t>B3-11</t>
  </si>
  <si>
    <t>B312</t>
  </si>
  <si>
    <t>B3-12</t>
  </si>
  <si>
    <t>C101</t>
  </si>
  <si>
    <t>C1-1</t>
  </si>
  <si>
    <t>C102</t>
  </si>
  <si>
    <t>C1-2</t>
  </si>
  <si>
    <t>C103</t>
  </si>
  <si>
    <t>C1-3</t>
  </si>
  <si>
    <t>C104</t>
  </si>
  <si>
    <t>C1-4</t>
  </si>
  <si>
    <t>C105</t>
  </si>
  <si>
    <t>C1-5</t>
  </si>
  <si>
    <t>C106</t>
  </si>
  <si>
    <t>C1-6</t>
  </si>
  <si>
    <t>C107</t>
  </si>
  <si>
    <t>C1-7</t>
  </si>
  <si>
    <t>C108</t>
  </si>
  <si>
    <t>C1-8</t>
  </si>
  <si>
    <t>C109</t>
  </si>
  <si>
    <t>C1-9</t>
  </si>
  <si>
    <t>C110</t>
  </si>
  <si>
    <t>C1-10</t>
  </si>
  <si>
    <t>C111</t>
  </si>
  <si>
    <t>C1-11</t>
  </si>
  <si>
    <t>C112</t>
  </si>
  <si>
    <t>C1-12</t>
  </si>
  <si>
    <t>C201</t>
  </si>
  <si>
    <t>C2-1</t>
  </si>
  <si>
    <t>C202</t>
  </si>
  <si>
    <t>C2-2</t>
  </si>
  <si>
    <t>C203</t>
  </si>
  <si>
    <t>C2-3</t>
  </si>
  <si>
    <t>C204</t>
  </si>
  <si>
    <t>C2-4</t>
  </si>
  <si>
    <t>C205</t>
  </si>
  <si>
    <t>C2-5</t>
  </si>
  <si>
    <t>C206</t>
  </si>
  <si>
    <t>C2-6</t>
  </si>
  <si>
    <t>C207</t>
  </si>
  <si>
    <t>C2-7</t>
  </si>
  <si>
    <t>C208</t>
  </si>
  <si>
    <t>C2-8</t>
  </si>
  <si>
    <t>C209</t>
  </si>
  <si>
    <t>C2-9</t>
  </si>
  <si>
    <t>C210</t>
  </si>
  <si>
    <t>C2-10</t>
  </si>
  <si>
    <t>C211</t>
  </si>
  <si>
    <t>C2-11</t>
  </si>
  <si>
    <t>C212</t>
  </si>
  <si>
    <t>C2-12</t>
  </si>
  <si>
    <t>C301</t>
  </si>
  <si>
    <t>C3-01</t>
  </si>
  <si>
    <t>C302</t>
  </si>
  <si>
    <t>C3-2</t>
  </si>
  <si>
    <t>C303</t>
  </si>
  <si>
    <t>C3-3</t>
  </si>
  <si>
    <t>C304</t>
  </si>
  <si>
    <t>C3-4</t>
  </si>
  <si>
    <t>C305</t>
  </si>
  <si>
    <t>C3-5</t>
  </si>
  <si>
    <t>C306</t>
  </si>
  <si>
    <t>C3-6</t>
  </si>
  <si>
    <t>C307</t>
  </si>
  <si>
    <t>C3-7</t>
  </si>
  <si>
    <t>C308</t>
  </si>
  <si>
    <t>C3-8</t>
  </si>
  <si>
    <t>C309</t>
  </si>
  <si>
    <t>C3-9</t>
  </si>
  <si>
    <t>C310</t>
  </si>
  <si>
    <t>C3-10</t>
  </si>
  <si>
    <t>C311</t>
  </si>
  <si>
    <t>C3-11</t>
  </si>
  <si>
    <t>C312</t>
  </si>
  <si>
    <t>C3-12</t>
  </si>
  <si>
    <t>D101</t>
  </si>
  <si>
    <t>D1-1</t>
  </si>
  <si>
    <t>D102</t>
  </si>
  <si>
    <t>D1-2</t>
  </si>
  <si>
    <t>D103</t>
  </si>
  <si>
    <t>D1-3</t>
  </si>
  <si>
    <t>D104</t>
  </si>
  <si>
    <t>D1-4</t>
  </si>
  <si>
    <t>D105</t>
  </si>
  <si>
    <t>D1-5</t>
  </si>
  <si>
    <t>D106</t>
  </si>
  <si>
    <t>D1-6</t>
  </si>
  <si>
    <t>D107</t>
  </si>
  <si>
    <t>D1-7</t>
  </si>
  <si>
    <t>D108</t>
  </si>
  <si>
    <t>D1-8</t>
  </si>
  <si>
    <t>D109</t>
  </si>
  <si>
    <t>D1-9</t>
  </si>
  <si>
    <t>D110</t>
  </si>
  <si>
    <t>D1-10</t>
  </si>
  <si>
    <t>D111</t>
  </si>
  <si>
    <t>D1-11</t>
  </si>
  <si>
    <t>D112</t>
  </si>
  <si>
    <t>D1-12</t>
  </si>
  <si>
    <t>D201</t>
  </si>
  <si>
    <t>D2-1</t>
  </si>
  <si>
    <t>D202</t>
  </si>
  <si>
    <t>D2-2</t>
  </si>
  <si>
    <t>D203</t>
  </si>
  <si>
    <t>D2-3</t>
  </si>
  <si>
    <t>D204</t>
  </si>
  <si>
    <t>D2-4</t>
  </si>
  <si>
    <t>D205</t>
  </si>
  <si>
    <t>D2-5</t>
  </si>
  <si>
    <t>D206</t>
  </si>
  <si>
    <t>D2-6</t>
  </si>
  <si>
    <t>D207</t>
  </si>
  <si>
    <t>D2-7</t>
  </si>
  <si>
    <t>D208</t>
  </si>
  <si>
    <t>D2-8</t>
  </si>
  <si>
    <t>D209</t>
  </si>
  <si>
    <t>D2-9</t>
  </si>
  <si>
    <t>D210</t>
  </si>
  <si>
    <t>D2-10</t>
  </si>
  <si>
    <t>D211</t>
  </si>
  <si>
    <t>D2-11</t>
  </si>
  <si>
    <t>D212</t>
  </si>
  <si>
    <t>D2-12</t>
  </si>
  <si>
    <t>D301</t>
  </si>
  <si>
    <t>D3-1</t>
  </si>
  <si>
    <t>D302</t>
  </si>
  <si>
    <t>D3-2</t>
  </si>
  <si>
    <t>D303</t>
  </si>
  <si>
    <t>D3-3</t>
  </si>
  <si>
    <t>D304</t>
  </si>
  <si>
    <t>D3-4</t>
  </si>
  <si>
    <t>D305</t>
  </si>
  <si>
    <t>D3-5</t>
  </si>
  <si>
    <t>D306</t>
  </si>
  <si>
    <t>D3-6</t>
  </si>
  <si>
    <t>D307</t>
  </si>
  <si>
    <t>D3-7</t>
  </si>
  <si>
    <t>D308</t>
  </si>
  <si>
    <t>D3-8</t>
  </si>
  <si>
    <t>D309</t>
  </si>
  <si>
    <t>D3-9</t>
  </si>
  <si>
    <t>D310</t>
  </si>
  <si>
    <t>D3-10</t>
  </si>
  <si>
    <t>D311</t>
  </si>
  <si>
    <t>D3-11</t>
  </si>
  <si>
    <t>D312</t>
  </si>
  <si>
    <t>D3-12</t>
  </si>
  <si>
    <t>E101</t>
  </si>
  <si>
    <t>E1-1</t>
  </si>
  <si>
    <t>E102</t>
  </si>
  <si>
    <t>E1-2</t>
  </si>
  <si>
    <t>E103</t>
  </si>
  <si>
    <t>E1-3</t>
  </si>
  <si>
    <t>E104</t>
  </si>
  <si>
    <t>E1-4</t>
  </si>
  <si>
    <t>E105</t>
  </si>
  <si>
    <t>E1-5</t>
  </si>
  <si>
    <t>E106</t>
  </si>
  <si>
    <t>E1-6</t>
  </si>
  <si>
    <t>E107</t>
  </si>
  <si>
    <t>E1-7</t>
  </si>
  <si>
    <t>E108</t>
  </si>
  <si>
    <t>E1-8</t>
  </si>
  <si>
    <t>E109</t>
  </si>
  <si>
    <t>E1-9</t>
  </si>
  <si>
    <t>E110</t>
  </si>
  <si>
    <t>E1-10</t>
  </si>
  <si>
    <t>E111</t>
  </si>
  <si>
    <t>E1-11</t>
  </si>
  <si>
    <t>E112</t>
  </si>
  <si>
    <t>E1-12</t>
  </si>
  <si>
    <t>Nom</t>
  </si>
  <si>
    <t>Prénom</t>
  </si>
  <si>
    <t>CODJOVI</t>
  </si>
  <si>
    <t>Claude</t>
  </si>
  <si>
    <t>N'DAH</t>
  </si>
  <si>
    <t>Pierrette</t>
  </si>
  <si>
    <t>ADANDEDJAN</t>
  </si>
  <si>
    <t>Johannes</t>
  </si>
  <si>
    <t>Indice actuel</t>
  </si>
  <si>
    <t>ALERTE : 1 Mois avant l'Avancement simple</t>
  </si>
  <si>
    <t>Date d'avancement de Grade 5è éch.</t>
  </si>
  <si>
    <t>Date d'avancement de Grade 8è éch.</t>
  </si>
  <si>
    <t>Date d'avancement de Grade 11è éch.</t>
  </si>
  <si>
    <t>Date d'avancement de Grade 12è éch.</t>
  </si>
  <si>
    <t xml:space="preserve">Grade Actuel </t>
  </si>
  <si>
    <t>Date d'effet du Grade Actuel</t>
  </si>
  <si>
    <r>
      <t xml:space="preserve">Date d'avancement simple </t>
    </r>
    <r>
      <rPr>
        <u/>
        <sz val="8"/>
        <color theme="1"/>
        <rFont val="Calibri"/>
        <family val="2"/>
        <scheme val="minor"/>
      </rPr>
      <t>Immédiat</t>
    </r>
  </si>
  <si>
    <t>Bureau des Affaires Administratives</t>
  </si>
  <si>
    <t>Liste servant de base</t>
  </si>
  <si>
    <t>Prochain av simple</t>
  </si>
  <si>
    <t>Grade 5</t>
  </si>
  <si>
    <t>Grade 8</t>
  </si>
  <si>
    <t>Grade11</t>
  </si>
  <si>
    <t>Grade 12</t>
  </si>
  <si>
    <t>ALERTE : 1 Mois avant l'Avancement de Grade</t>
  </si>
</sst>
</file>

<file path=xl/styles.xml><?xml version="1.0" encoding="utf-8"?>
<styleSheet xmlns="http://schemas.openxmlformats.org/spreadsheetml/2006/main">
  <numFmts count="1">
    <numFmt numFmtId="164" formatCode="[$-40C]dddd\ d\ mmmm\ yyyy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3" fillId="3" borderId="9" xfId="1" applyNumberFormat="1" applyFont="1" applyFill="1" applyBorder="1" applyAlignment="1">
      <alignment horizontal="center" vertical="center" wrapText="1"/>
    </xf>
    <xf numFmtId="0" fontId="3" fillId="3" borderId="10" xfId="1" applyNumberFormat="1" applyFont="1" applyFill="1" applyBorder="1" applyAlignment="1">
      <alignment horizontal="center" vertical="center" wrapText="1"/>
    </xf>
    <xf numFmtId="0" fontId="3" fillId="3" borderId="11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 applyProtection="1">
      <alignment horizontal="left" vertical="center"/>
    </xf>
    <xf numFmtId="3" fontId="5" fillId="4" borderId="14" xfId="1" applyNumberFormat="1" applyFont="1" applyFill="1" applyBorder="1" applyAlignment="1" applyProtection="1">
      <alignment horizontal="center" vertical="center"/>
    </xf>
    <xf numFmtId="3" fontId="5" fillId="5" borderId="14" xfId="1" applyNumberFormat="1" applyFont="1" applyFill="1" applyBorder="1" applyAlignment="1" applyProtection="1">
      <alignment horizontal="center" vertical="center"/>
    </xf>
    <xf numFmtId="2" fontId="5" fillId="6" borderId="14" xfId="1" applyNumberFormat="1" applyFont="1" applyFill="1" applyBorder="1" applyAlignment="1">
      <alignment horizontal="center" vertical="center"/>
    </xf>
    <xf numFmtId="1" fontId="5" fillId="6" borderId="15" xfId="0" applyNumberFormat="1" applyFont="1" applyFill="1" applyBorder="1" applyAlignment="1">
      <alignment horizontal="center" vertical="center"/>
    </xf>
    <xf numFmtId="0" fontId="4" fillId="0" borderId="16" xfId="1" applyNumberFormat="1" applyFont="1" applyFill="1" applyBorder="1" applyAlignment="1" applyProtection="1">
      <alignment horizontal="left" vertical="center"/>
    </xf>
    <xf numFmtId="3" fontId="5" fillId="4" borderId="17" xfId="1" applyNumberFormat="1" applyFont="1" applyFill="1" applyBorder="1" applyAlignment="1" applyProtection="1">
      <alignment horizontal="center" vertical="center"/>
    </xf>
    <xf numFmtId="3" fontId="5" fillId="5" borderId="17" xfId="1" applyNumberFormat="1" applyFont="1" applyFill="1" applyBorder="1" applyAlignment="1" applyProtection="1">
      <alignment horizontal="center" vertical="center"/>
    </xf>
    <xf numFmtId="2" fontId="5" fillId="6" borderId="17" xfId="1" applyNumberFormat="1" applyFont="1" applyFill="1" applyBorder="1" applyAlignment="1">
      <alignment horizontal="center" vertical="center"/>
    </xf>
    <xf numFmtId="1" fontId="5" fillId="6" borderId="18" xfId="0" applyNumberFormat="1" applyFont="1" applyFill="1" applyBorder="1" applyAlignment="1">
      <alignment horizontal="center" vertical="center"/>
    </xf>
    <xf numFmtId="0" fontId="4" fillId="0" borderId="19" xfId="1" applyNumberFormat="1" applyFont="1" applyFill="1" applyBorder="1" applyAlignment="1" applyProtection="1">
      <alignment horizontal="left" vertical="center"/>
    </xf>
    <xf numFmtId="3" fontId="5" fillId="4" borderId="20" xfId="1" applyNumberFormat="1" applyFont="1" applyFill="1" applyBorder="1" applyAlignment="1" applyProtection="1">
      <alignment horizontal="center" vertical="center"/>
    </xf>
    <xf numFmtId="3" fontId="5" fillId="5" borderId="20" xfId="1" applyNumberFormat="1" applyFont="1" applyFill="1" applyBorder="1" applyAlignment="1" applyProtection="1">
      <alignment horizontal="center" vertical="center"/>
    </xf>
    <xf numFmtId="2" fontId="5" fillId="6" borderId="20" xfId="1" applyNumberFormat="1" applyFont="1" applyFill="1" applyBorder="1" applyAlignment="1">
      <alignment horizontal="center" vertical="center"/>
    </xf>
    <xf numFmtId="1" fontId="5" fillId="6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1" fontId="6" fillId="0" borderId="17" xfId="0" applyNumberFormat="1" applyFont="1" applyBorder="1" applyAlignment="1">
      <alignment horizontal="center" vertical="center"/>
    </xf>
    <xf numFmtId="14" fontId="6" fillId="0" borderId="17" xfId="0" applyNumberFormat="1" applyFont="1" applyFill="1" applyBorder="1" applyAlignment="1">
      <alignment horizontal="center" vertical="center"/>
    </xf>
    <xf numFmtId="14" fontId="6" fillId="0" borderId="17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1" fontId="9" fillId="0" borderId="17" xfId="0" applyNumberFormat="1" applyFont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" fontId="7" fillId="7" borderId="0" xfId="0" applyNumberFormat="1" applyFont="1" applyFill="1" applyAlignment="1">
      <alignment horizontal="center" vertical="center"/>
    </xf>
  </cellXfs>
  <cellStyles count="2">
    <cellStyle name="Milliers 6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61"/>
  <sheetViews>
    <sheetView workbookViewId="0">
      <selection activeCell="F9" sqref="F9"/>
    </sheetView>
  </sheetViews>
  <sheetFormatPr baseColWidth="10" defaultRowHeight="15"/>
  <cols>
    <col min="1" max="1" width="8.140625" customWidth="1"/>
    <col min="2" max="2" width="8" customWidth="1"/>
    <col min="4" max="4" width="22.42578125" customWidth="1"/>
    <col min="5" max="5" width="12.28515625" customWidth="1"/>
    <col min="9" max="9" width="17.7109375" bestFit="1" customWidth="1"/>
  </cols>
  <sheetData>
    <row r="1" spans="1:11">
      <c r="A1" s="44"/>
      <c r="B1" s="45"/>
      <c r="C1" s="45"/>
      <c r="D1" s="45"/>
      <c r="E1" s="45"/>
      <c r="F1" s="46"/>
    </row>
    <row r="2" spans="1:11" ht="20.25">
      <c r="A2" s="47" t="s">
        <v>0</v>
      </c>
      <c r="B2" s="48"/>
      <c r="C2" s="48"/>
      <c r="D2" s="48"/>
      <c r="E2" s="48"/>
      <c r="F2" s="49"/>
    </row>
    <row r="3" spans="1:11" ht="15.75" thickBot="1">
      <c r="A3" s="1"/>
      <c r="B3" s="2"/>
      <c r="C3" s="2"/>
      <c r="D3" s="2"/>
      <c r="E3" s="2"/>
      <c r="F3" s="3"/>
    </row>
    <row r="4" spans="1:11" ht="36.75" thickBot="1">
      <c r="A4" s="4" t="s">
        <v>1</v>
      </c>
      <c r="B4" s="4" t="s">
        <v>1</v>
      </c>
      <c r="C4" s="5" t="s">
        <v>2</v>
      </c>
      <c r="D4" s="6" t="s">
        <v>3</v>
      </c>
      <c r="E4" s="7" t="s">
        <v>4</v>
      </c>
      <c r="F4" s="8" t="s">
        <v>5</v>
      </c>
      <c r="G4" t="s">
        <v>337</v>
      </c>
      <c r="H4" t="s">
        <v>338</v>
      </c>
      <c r="I4" t="s">
        <v>339</v>
      </c>
      <c r="J4" t="s">
        <v>340</v>
      </c>
      <c r="K4" t="s">
        <v>341</v>
      </c>
    </row>
    <row r="5" spans="1:11">
      <c r="A5" s="9" t="s">
        <v>6</v>
      </c>
      <c r="B5" s="9" t="s">
        <v>7</v>
      </c>
      <c r="C5" s="10">
        <v>425</v>
      </c>
      <c r="D5" s="11">
        <v>467.50000000000006</v>
      </c>
      <c r="E5" s="12">
        <v>531.25</v>
      </c>
      <c r="F5" s="13">
        <v>531.25</v>
      </c>
      <c r="G5" s="43">
        <v>2</v>
      </c>
      <c r="H5" s="43">
        <v>7</v>
      </c>
      <c r="I5" s="43">
        <v>12</v>
      </c>
      <c r="J5" s="43">
        <v>17</v>
      </c>
      <c r="K5" s="43">
        <v>18</v>
      </c>
    </row>
    <row r="6" spans="1:11">
      <c r="A6" s="14" t="s">
        <v>8</v>
      </c>
      <c r="B6" s="14" t="s">
        <v>9</v>
      </c>
      <c r="C6" s="15">
        <v>490</v>
      </c>
      <c r="D6" s="16">
        <v>539</v>
      </c>
      <c r="E6" s="17">
        <v>612.5</v>
      </c>
      <c r="F6" s="18">
        <v>612.5</v>
      </c>
      <c r="G6" s="43">
        <v>2</v>
      </c>
      <c r="H6" s="43">
        <v>5</v>
      </c>
      <c r="I6" s="43">
        <v>10</v>
      </c>
      <c r="J6" s="43">
        <v>15</v>
      </c>
      <c r="K6" s="43">
        <v>16</v>
      </c>
    </row>
    <row r="7" spans="1:11">
      <c r="A7" s="14" t="s">
        <v>10</v>
      </c>
      <c r="B7" s="14" t="s">
        <v>11</v>
      </c>
      <c r="C7" s="15">
        <v>555</v>
      </c>
      <c r="D7" s="16">
        <v>610.5</v>
      </c>
      <c r="E7" s="17">
        <v>693.75</v>
      </c>
      <c r="F7" s="18">
        <v>693.75</v>
      </c>
      <c r="G7" s="43">
        <v>2</v>
      </c>
      <c r="H7" s="43">
        <v>3</v>
      </c>
      <c r="I7" s="43">
        <v>8</v>
      </c>
      <c r="J7" s="43">
        <v>13</v>
      </c>
      <c r="K7" s="43">
        <v>14</v>
      </c>
    </row>
    <row r="8" spans="1:11">
      <c r="A8" s="14" t="s">
        <v>12</v>
      </c>
      <c r="B8" s="14" t="s">
        <v>13</v>
      </c>
      <c r="C8" s="15">
        <v>620</v>
      </c>
      <c r="D8" s="16">
        <v>682</v>
      </c>
      <c r="E8" s="17">
        <v>775</v>
      </c>
      <c r="F8" s="18">
        <v>775</v>
      </c>
      <c r="G8" s="43">
        <v>3</v>
      </c>
      <c r="H8" s="43">
        <v>1</v>
      </c>
      <c r="I8" s="43">
        <v>6</v>
      </c>
      <c r="J8" s="43">
        <v>11</v>
      </c>
      <c r="K8" s="43">
        <v>12</v>
      </c>
    </row>
    <row r="9" spans="1:11">
      <c r="A9" s="14" t="s">
        <v>14</v>
      </c>
      <c r="B9" s="14" t="s">
        <v>15</v>
      </c>
      <c r="C9" s="15">
        <v>730</v>
      </c>
      <c r="D9" s="16">
        <v>803.00000000000011</v>
      </c>
      <c r="E9" s="17">
        <v>912.5</v>
      </c>
      <c r="F9" s="18">
        <v>912.5</v>
      </c>
      <c r="G9" s="43">
        <v>2</v>
      </c>
      <c r="H9" s="43"/>
      <c r="I9" s="43">
        <v>5</v>
      </c>
      <c r="J9" s="43">
        <v>10</v>
      </c>
      <c r="K9" s="43">
        <v>11</v>
      </c>
    </row>
    <row r="10" spans="1:11">
      <c r="A10" s="14" t="s">
        <v>16</v>
      </c>
      <c r="B10" s="14" t="s">
        <v>17</v>
      </c>
      <c r="C10" s="15">
        <v>815</v>
      </c>
      <c r="D10" s="16">
        <v>896.50000000000011</v>
      </c>
      <c r="E10" s="17">
        <v>1018.75</v>
      </c>
      <c r="F10" s="18">
        <v>1018.75</v>
      </c>
      <c r="G10" s="43">
        <v>2</v>
      </c>
      <c r="H10" s="43"/>
      <c r="I10" s="43">
        <v>3</v>
      </c>
      <c r="J10" s="43">
        <v>8</v>
      </c>
      <c r="K10" s="43">
        <v>9</v>
      </c>
    </row>
    <row r="11" spans="1:11">
      <c r="A11" s="14" t="s">
        <v>18</v>
      </c>
      <c r="B11" s="14" t="s">
        <v>19</v>
      </c>
      <c r="C11" s="15">
        <v>880</v>
      </c>
      <c r="D11" s="16">
        <v>968.00000000000011</v>
      </c>
      <c r="E11" s="17">
        <v>1100</v>
      </c>
      <c r="F11" s="18">
        <v>1100</v>
      </c>
      <c r="G11" s="43">
        <v>3</v>
      </c>
      <c r="H11" s="43"/>
      <c r="I11" s="43">
        <v>1</v>
      </c>
      <c r="J11" s="43">
        <v>6</v>
      </c>
      <c r="K11" s="43">
        <v>7</v>
      </c>
    </row>
    <row r="12" spans="1:11">
      <c r="A12" s="14" t="s">
        <v>20</v>
      </c>
      <c r="B12" s="14" t="s">
        <v>21</v>
      </c>
      <c r="C12" s="15">
        <v>1020</v>
      </c>
      <c r="D12" s="16">
        <v>1122</v>
      </c>
      <c r="E12" s="17">
        <v>1275</v>
      </c>
      <c r="F12" s="18">
        <v>1275</v>
      </c>
      <c r="G12" s="43">
        <v>2</v>
      </c>
      <c r="H12" s="43"/>
      <c r="I12" s="43"/>
      <c r="J12" s="43">
        <v>5</v>
      </c>
      <c r="K12" s="43">
        <v>4</v>
      </c>
    </row>
    <row r="13" spans="1:11">
      <c r="A13" s="14" t="s">
        <v>22</v>
      </c>
      <c r="B13" s="14" t="s">
        <v>23</v>
      </c>
      <c r="C13" s="15">
        <v>1090</v>
      </c>
      <c r="D13" s="16">
        <v>1199</v>
      </c>
      <c r="E13" s="17">
        <v>1362.5</v>
      </c>
      <c r="F13" s="18">
        <v>1362.5</v>
      </c>
      <c r="G13" s="43">
        <v>2</v>
      </c>
      <c r="H13" s="43"/>
      <c r="I13" s="43"/>
      <c r="J13" s="43">
        <v>3</v>
      </c>
      <c r="K13" s="43">
        <v>2</v>
      </c>
    </row>
    <row r="14" spans="1:11">
      <c r="A14" s="14" t="s">
        <v>24</v>
      </c>
      <c r="B14" s="14" t="s">
        <v>25</v>
      </c>
      <c r="C14" s="15">
        <v>1165</v>
      </c>
      <c r="D14" s="16">
        <v>1281.5</v>
      </c>
      <c r="E14" s="17">
        <v>1456.25</v>
      </c>
      <c r="F14" s="18">
        <v>1456.25</v>
      </c>
      <c r="G14" s="43"/>
      <c r="H14" s="43"/>
      <c r="I14" s="43"/>
      <c r="J14" s="43">
        <v>1</v>
      </c>
      <c r="K14" s="43">
        <v>2</v>
      </c>
    </row>
    <row r="15" spans="1:11">
      <c r="A15" s="14" t="s">
        <v>26</v>
      </c>
      <c r="B15" s="14" t="s">
        <v>27</v>
      </c>
      <c r="C15" s="15">
        <v>1250</v>
      </c>
      <c r="D15" s="16">
        <v>1375</v>
      </c>
      <c r="E15" s="17">
        <v>1562.5</v>
      </c>
      <c r="F15" s="18">
        <v>1562.5</v>
      </c>
      <c r="G15" s="43"/>
      <c r="H15" s="43"/>
      <c r="I15" s="43"/>
      <c r="J15" s="43"/>
      <c r="K15" s="43">
        <v>1</v>
      </c>
    </row>
    <row r="16" spans="1:11">
      <c r="A16" s="14" t="s">
        <v>28</v>
      </c>
      <c r="B16" s="14" t="s">
        <v>29</v>
      </c>
      <c r="C16" s="15">
        <v>1300</v>
      </c>
      <c r="D16" s="16">
        <v>1430.0000000000002</v>
      </c>
      <c r="E16" s="17">
        <v>1625</v>
      </c>
      <c r="F16" s="18">
        <v>1625</v>
      </c>
      <c r="G16" s="43"/>
      <c r="H16" s="43"/>
      <c r="I16" s="43"/>
      <c r="J16" s="43"/>
      <c r="K16" s="43"/>
    </row>
    <row r="17" spans="1:11">
      <c r="A17" s="14" t="s">
        <v>30</v>
      </c>
      <c r="B17" s="14" t="s">
        <v>31</v>
      </c>
      <c r="C17" s="15">
        <v>375</v>
      </c>
      <c r="D17" s="16">
        <v>412.50000000000006</v>
      </c>
      <c r="E17" s="17">
        <v>468.75</v>
      </c>
      <c r="F17" s="18">
        <v>468.75</v>
      </c>
      <c r="G17" s="43">
        <v>2</v>
      </c>
      <c r="H17" s="43">
        <v>7</v>
      </c>
      <c r="I17" s="43">
        <v>12</v>
      </c>
      <c r="J17" s="43">
        <v>17</v>
      </c>
      <c r="K17" s="43">
        <v>18</v>
      </c>
    </row>
    <row r="18" spans="1:11">
      <c r="A18" s="14" t="s">
        <v>32</v>
      </c>
      <c r="B18" s="14" t="s">
        <v>33</v>
      </c>
      <c r="C18" s="15">
        <v>425</v>
      </c>
      <c r="D18" s="16">
        <v>467.50000000000006</v>
      </c>
      <c r="E18" s="17">
        <v>531.25</v>
      </c>
      <c r="F18" s="18">
        <v>531.25</v>
      </c>
      <c r="G18" s="43">
        <v>2</v>
      </c>
      <c r="H18" s="43">
        <v>5</v>
      </c>
      <c r="I18" s="43">
        <v>10</v>
      </c>
      <c r="J18" s="43">
        <v>15</v>
      </c>
      <c r="K18" s="43">
        <v>16</v>
      </c>
    </row>
    <row r="19" spans="1:11">
      <c r="A19" s="14" t="s">
        <v>34</v>
      </c>
      <c r="B19" s="14" t="s">
        <v>35</v>
      </c>
      <c r="C19" s="15">
        <v>475</v>
      </c>
      <c r="D19" s="16">
        <v>522.5</v>
      </c>
      <c r="E19" s="17">
        <v>593.75</v>
      </c>
      <c r="F19" s="18">
        <v>593.75</v>
      </c>
      <c r="G19" s="43">
        <v>2</v>
      </c>
      <c r="H19" s="43">
        <v>3</v>
      </c>
      <c r="I19" s="43">
        <v>8</v>
      </c>
      <c r="J19" s="43">
        <v>13</v>
      </c>
      <c r="K19" s="43">
        <v>14</v>
      </c>
    </row>
    <row r="20" spans="1:11">
      <c r="A20" s="14" t="s">
        <v>36</v>
      </c>
      <c r="B20" s="14" t="s">
        <v>37</v>
      </c>
      <c r="C20" s="15">
        <v>525</v>
      </c>
      <c r="D20" s="16">
        <v>577.5</v>
      </c>
      <c r="E20" s="17">
        <v>656.25</v>
      </c>
      <c r="F20" s="18">
        <v>656.25</v>
      </c>
      <c r="G20" s="43">
        <v>3</v>
      </c>
      <c r="H20" s="43">
        <v>1</v>
      </c>
      <c r="I20" s="43">
        <v>6</v>
      </c>
      <c r="J20" s="43">
        <v>11</v>
      </c>
      <c r="K20" s="43">
        <v>12</v>
      </c>
    </row>
    <row r="21" spans="1:11">
      <c r="A21" s="14" t="s">
        <v>38</v>
      </c>
      <c r="B21" s="14" t="s">
        <v>39</v>
      </c>
      <c r="C21" s="15">
        <v>625</v>
      </c>
      <c r="D21" s="16">
        <v>687.5</v>
      </c>
      <c r="E21" s="17">
        <v>781.25</v>
      </c>
      <c r="F21" s="18">
        <v>781.25</v>
      </c>
      <c r="G21" s="43">
        <v>2</v>
      </c>
      <c r="H21" s="43"/>
      <c r="I21" s="43">
        <v>5</v>
      </c>
      <c r="J21" s="43">
        <v>10</v>
      </c>
      <c r="K21" s="43">
        <v>11</v>
      </c>
    </row>
    <row r="22" spans="1:11">
      <c r="A22" s="14" t="s">
        <v>40</v>
      </c>
      <c r="B22" s="14" t="s">
        <v>41</v>
      </c>
      <c r="C22" s="15">
        <v>675</v>
      </c>
      <c r="D22" s="16">
        <v>742.50000000000011</v>
      </c>
      <c r="E22" s="17">
        <v>843.75</v>
      </c>
      <c r="F22" s="18">
        <v>843.75</v>
      </c>
      <c r="G22" s="43">
        <v>2</v>
      </c>
      <c r="H22" s="43"/>
      <c r="I22" s="43">
        <v>3</v>
      </c>
      <c r="J22" s="43">
        <v>8</v>
      </c>
      <c r="K22" s="43">
        <v>9</v>
      </c>
    </row>
    <row r="23" spans="1:11">
      <c r="A23" s="14" t="s">
        <v>42</v>
      </c>
      <c r="B23" s="14" t="s">
        <v>43</v>
      </c>
      <c r="C23" s="15">
        <v>725</v>
      </c>
      <c r="D23" s="16">
        <v>797.50000000000011</v>
      </c>
      <c r="E23" s="17">
        <v>906.25</v>
      </c>
      <c r="F23" s="18">
        <v>906.25</v>
      </c>
      <c r="G23" s="43">
        <v>3</v>
      </c>
      <c r="H23" s="43"/>
      <c r="I23" s="43">
        <v>1</v>
      </c>
      <c r="J23" s="43">
        <v>6</v>
      </c>
      <c r="K23" s="43">
        <v>7</v>
      </c>
    </row>
    <row r="24" spans="1:11">
      <c r="A24" s="14" t="s">
        <v>44</v>
      </c>
      <c r="B24" s="14" t="s">
        <v>45</v>
      </c>
      <c r="C24" s="15">
        <v>850</v>
      </c>
      <c r="D24" s="16">
        <v>935.00000000000011</v>
      </c>
      <c r="E24" s="17">
        <v>1062.5</v>
      </c>
      <c r="F24" s="18">
        <v>1062.5</v>
      </c>
      <c r="G24" s="43">
        <v>2</v>
      </c>
      <c r="H24" s="43"/>
      <c r="I24" s="43"/>
      <c r="J24" s="43">
        <v>5</v>
      </c>
      <c r="K24" s="43">
        <v>4</v>
      </c>
    </row>
    <row r="25" spans="1:11">
      <c r="A25" s="14" t="s">
        <v>46</v>
      </c>
      <c r="B25" s="14" t="s">
        <v>47</v>
      </c>
      <c r="C25" s="15">
        <v>900</v>
      </c>
      <c r="D25" s="16">
        <v>990.00000000000011</v>
      </c>
      <c r="E25" s="17">
        <v>1125</v>
      </c>
      <c r="F25" s="18">
        <v>1125</v>
      </c>
      <c r="G25" s="43">
        <v>2</v>
      </c>
      <c r="H25" s="43"/>
      <c r="I25" s="43"/>
      <c r="J25" s="43">
        <v>3</v>
      </c>
      <c r="K25" s="43">
        <v>2</v>
      </c>
    </row>
    <row r="26" spans="1:11">
      <c r="A26" s="14" t="s">
        <v>48</v>
      </c>
      <c r="B26" s="14" t="s">
        <v>49</v>
      </c>
      <c r="C26" s="15">
        <v>950</v>
      </c>
      <c r="D26" s="16">
        <v>1045</v>
      </c>
      <c r="E26" s="17">
        <v>1187.5</v>
      </c>
      <c r="F26" s="18">
        <v>1187.5</v>
      </c>
      <c r="G26" s="43"/>
      <c r="H26" s="43"/>
      <c r="I26" s="43"/>
      <c r="J26" s="43">
        <v>1</v>
      </c>
      <c r="K26" s="43">
        <v>2</v>
      </c>
    </row>
    <row r="27" spans="1:11">
      <c r="A27" s="14" t="s">
        <v>50</v>
      </c>
      <c r="B27" s="14" t="s">
        <v>51</v>
      </c>
      <c r="C27" s="15">
        <v>1000</v>
      </c>
      <c r="D27" s="16">
        <v>1100</v>
      </c>
      <c r="E27" s="17">
        <v>1250</v>
      </c>
      <c r="F27" s="18">
        <v>1250</v>
      </c>
      <c r="G27" s="43"/>
      <c r="H27" s="43"/>
      <c r="I27" s="43"/>
      <c r="J27" s="43"/>
      <c r="K27" s="43">
        <v>1</v>
      </c>
    </row>
    <row r="28" spans="1:11">
      <c r="A28" s="14" t="s">
        <v>52</v>
      </c>
      <c r="B28" s="14" t="s">
        <v>53</v>
      </c>
      <c r="C28" s="15">
        <v>1100</v>
      </c>
      <c r="D28" s="16">
        <v>1210</v>
      </c>
      <c r="E28" s="17">
        <v>1375</v>
      </c>
      <c r="F28" s="18">
        <v>1375</v>
      </c>
      <c r="G28" s="43"/>
      <c r="H28" s="43"/>
      <c r="I28" s="43"/>
      <c r="J28" s="43"/>
      <c r="K28" s="43"/>
    </row>
    <row r="29" spans="1:11">
      <c r="A29" s="14" t="s">
        <v>54</v>
      </c>
      <c r="B29" s="14" t="s">
        <v>55</v>
      </c>
      <c r="C29" s="15">
        <v>340</v>
      </c>
      <c r="D29" s="16">
        <v>374.00000000000006</v>
      </c>
      <c r="E29" s="17">
        <v>425</v>
      </c>
      <c r="F29" s="18">
        <v>425</v>
      </c>
      <c r="G29" s="43">
        <v>2</v>
      </c>
      <c r="H29" s="43">
        <v>7</v>
      </c>
      <c r="I29" s="43">
        <v>12</v>
      </c>
      <c r="J29" s="43">
        <v>17</v>
      </c>
      <c r="K29" s="43">
        <v>18</v>
      </c>
    </row>
    <row r="30" spans="1:11">
      <c r="A30" s="14" t="s">
        <v>56</v>
      </c>
      <c r="B30" s="14" t="s">
        <v>57</v>
      </c>
      <c r="C30" s="15">
        <v>380</v>
      </c>
      <c r="D30" s="16">
        <v>418.00000000000006</v>
      </c>
      <c r="E30" s="17">
        <v>475</v>
      </c>
      <c r="F30" s="18">
        <v>475</v>
      </c>
      <c r="G30" s="43">
        <v>2</v>
      </c>
      <c r="H30" s="43">
        <v>5</v>
      </c>
      <c r="I30" s="43">
        <v>10</v>
      </c>
      <c r="J30" s="43">
        <v>15</v>
      </c>
      <c r="K30" s="43">
        <v>16</v>
      </c>
    </row>
    <row r="31" spans="1:11">
      <c r="A31" s="14" t="s">
        <v>58</v>
      </c>
      <c r="B31" s="14" t="s">
        <v>59</v>
      </c>
      <c r="C31" s="15">
        <v>420</v>
      </c>
      <c r="D31" s="16">
        <v>462.00000000000006</v>
      </c>
      <c r="E31" s="17">
        <v>525</v>
      </c>
      <c r="F31" s="18">
        <v>525</v>
      </c>
      <c r="G31" s="43">
        <v>2</v>
      </c>
      <c r="H31" s="43">
        <v>3</v>
      </c>
      <c r="I31" s="43">
        <v>8</v>
      </c>
      <c r="J31" s="43">
        <v>13</v>
      </c>
      <c r="K31" s="43">
        <v>14</v>
      </c>
    </row>
    <row r="32" spans="1:11">
      <c r="A32" s="14" t="s">
        <v>60</v>
      </c>
      <c r="B32" s="14" t="s">
        <v>61</v>
      </c>
      <c r="C32" s="15">
        <v>460</v>
      </c>
      <c r="D32" s="16">
        <v>506.00000000000006</v>
      </c>
      <c r="E32" s="17">
        <v>575</v>
      </c>
      <c r="F32" s="18">
        <v>575</v>
      </c>
      <c r="G32" s="43">
        <v>3</v>
      </c>
      <c r="H32" s="43">
        <v>1</v>
      </c>
      <c r="I32" s="43">
        <v>6</v>
      </c>
      <c r="J32" s="43">
        <v>11</v>
      </c>
      <c r="K32" s="43">
        <v>12</v>
      </c>
    </row>
    <row r="33" spans="1:11">
      <c r="A33" s="14" t="s">
        <v>62</v>
      </c>
      <c r="B33" s="14" t="s">
        <v>63</v>
      </c>
      <c r="C33" s="15">
        <v>520</v>
      </c>
      <c r="D33" s="16">
        <v>572</v>
      </c>
      <c r="E33" s="17">
        <v>650</v>
      </c>
      <c r="F33" s="18">
        <v>650</v>
      </c>
      <c r="G33" s="43">
        <v>2</v>
      </c>
      <c r="H33" s="43"/>
      <c r="I33" s="43">
        <v>5</v>
      </c>
      <c r="J33" s="43">
        <v>10</v>
      </c>
      <c r="K33" s="43">
        <v>11</v>
      </c>
    </row>
    <row r="34" spans="1:11">
      <c r="A34" s="14" t="s">
        <v>64</v>
      </c>
      <c r="B34" s="14" t="s">
        <v>65</v>
      </c>
      <c r="C34" s="15">
        <v>560</v>
      </c>
      <c r="D34" s="16">
        <v>616</v>
      </c>
      <c r="E34" s="17">
        <v>700</v>
      </c>
      <c r="F34" s="18">
        <v>700</v>
      </c>
      <c r="G34" s="43">
        <v>2</v>
      </c>
      <c r="H34" s="43"/>
      <c r="I34" s="43">
        <v>3</v>
      </c>
      <c r="J34" s="43">
        <v>8</v>
      </c>
      <c r="K34" s="43">
        <v>9</v>
      </c>
    </row>
    <row r="35" spans="1:11">
      <c r="A35" s="14" t="s">
        <v>66</v>
      </c>
      <c r="B35" s="14" t="s">
        <v>67</v>
      </c>
      <c r="C35" s="15">
        <v>600</v>
      </c>
      <c r="D35" s="16">
        <v>660</v>
      </c>
      <c r="E35" s="17">
        <v>750</v>
      </c>
      <c r="F35" s="18">
        <v>750</v>
      </c>
      <c r="G35" s="43">
        <v>3</v>
      </c>
      <c r="H35" s="43"/>
      <c r="I35" s="43">
        <v>1</v>
      </c>
      <c r="J35" s="43">
        <v>6</v>
      </c>
      <c r="K35" s="43">
        <v>7</v>
      </c>
    </row>
    <row r="36" spans="1:11">
      <c r="A36" s="14" t="s">
        <v>68</v>
      </c>
      <c r="B36" s="14" t="s">
        <v>69</v>
      </c>
      <c r="C36" s="15">
        <v>625</v>
      </c>
      <c r="D36" s="16">
        <v>687.5</v>
      </c>
      <c r="E36" s="17">
        <v>781.25</v>
      </c>
      <c r="F36" s="18">
        <v>781.25</v>
      </c>
      <c r="G36" s="43">
        <v>2</v>
      </c>
      <c r="H36" s="43"/>
      <c r="I36" s="43"/>
      <c r="J36" s="43">
        <v>5</v>
      </c>
      <c r="K36" s="43">
        <v>4</v>
      </c>
    </row>
    <row r="37" spans="1:11">
      <c r="A37" s="14" t="s">
        <v>70</v>
      </c>
      <c r="B37" s="14" t="s">
        <v>71</v>
      </c>
      <c r="C37" s="15">
        <v>725</v>
      </c>
      <c r="D37" s="16">
        <v>797.50000000000011</v>
      </c>
      <c r="E37" s="17">
        <v>906.25</v>
      </c>
      <c r="F37" s="18">
        <v>906.25</v>
      </c>
      <c r="G37" s="43">
        <v>2</v>
      </c>
      <c r="H37" s="43"/>
      <c r="I37" s="43"/>
      <c r="J37" s="43">
        <v>3</v>
      </c>
      <c r="K37" s="43">
        <v>2</v>
      </c>
    </row>
    <row r="38" spans="1:11">
      <c r="A38" s="14" t="s">
        <v>72</v>
      </c>
      <c r="B38" s="14" t="s">
        <v>73</v>
      </c>
      <c r="C38" s="15">
        <v>775</v>
      </c>
      <c r="D38" s="16">
        <v>852.50000000000011</v>
      </c>
      <c r="E38" s="17">
        <v>968.75</v>
      </c>
      <c r="F38" s="18">
        <v>968.75</v>
      </c>
      <c r="G38" s="43"/>
      <c r="H38" s="43"/>
      <c r="I38" s="43"/>
      <c r="J38" s="43">
        <v>1</v>
      </c>
      <c r="K38" s="43">
        <v>2</v>
      </c>
    </row>
    <row r="39" spans="1:11">
      <c r="A39" s="14" t="s">
        <v>74</v>
      </c>
      <c r="B39" s="14" t="s">
        <v>75</v>
      </c>
      <c r="C39" s="15">
        <v>850</v>
      </c>
      <c r="D39" s="16">
        <v>935.00000000000011</v>
      </c>
      <c r="E39" s="17">
        <v>1062.5</v>
      </c>
      <c r="F39" s="18">
        <v>1062.5</v>
      </c>
      <c r="G39" s="43"/>
      <c r="H39" s="43"/>
      <c r="I39" s="43"/>
      <c r="J39" s="43"/>
      <c r="K39" s="43">
        <v>1</v>
      </c>
    </row>
    <row r="40" spans="1:11">
      <c r="A40" s="14" t="s">
        <v>76</v>
      </c>
      <c r="B40" s="14" t="s">
        <v>77</v>
      </c>
      <c r="C40" s="15">
        <v>925</v>
      </c>
      <c r="D40" s="16">
        <v>1017.5000000000001</v>
      </c>
      <c r="E40" s="17">
        <v>1156.25</v>
      </c>
      <c r="F40" s="18">
        <v>1156.25</v>
      </c>
      <c r="G40" s="43"/>
      <c r="H40" s="43"/>
      <c r="I40" s="43"/>
      <c r="J40" s="43"/>
      <c r="K40" s="43"/>
    </row>
    <row r="41" spans="1:11">
      <c r="A41" s="14" t="s">
        <v>78</v>
      </c>
      <c r="B41" s="14" t="s">
        <v>79</v>
      </c>
      <c r="C41" s="15">
        <v>300</v>
      </c>
      <c r="D41" s="16">
        <v>330</v>
      </c>
      <c r="E41" s="17">
        <v>375</v>
      </c>
      <c r="F41" s="18">
        <v>375</v>
      </c>
      <c r="G41" s="43">
        <v>2</v>
      </c>
      <c r="H41" s="43">
        <v>7</v>
      </c>
      <c r="I41" s="43">
        <v>12</v>
      </c>
      <c r="J41" s="43">
        <v>17</v>
      </c>
      <c r="K41" s="43">
        <v>18</v>
      </c>
    </row>
    <row r="42" spans="1:11">
      <c r="A42" s="14" t="s">
        <v>80</v>
      </c>
      <c r="B42" s="14" t="s">
        <v>81</v>
      </c>
      <c r="C42" s="15">
        <v>335</v>
      </c>
      <c r="D42" s="16">
        <v>368.50000000000006</v>
      </c>
      <c r="E42" s="17">
        <v>418.75</v>
      </c>
      <c r="F42" s="18">
        <v>418.75</v>
      </c>
      <c r="G42" s="43">
        <v>2</v>
      </c>
      <c r="H42" s="43">
        <v>5</v>
      </c>
      <c r="I42" s="43">
        <v>10</v>
      </c>
      <c r="J42" s="43">
        <v>15</v>
      </c>
      <c r="K42" s="43">
        <v>16</v>
      </c>
    </row>
    <row r="43" spans="1:11">
      <c r="A43" s="14" t="s">
        <v>82</v>
      </c>
      <c r="B43" s="14" t="s">
        <v>83</v>
      </c>
      <c r="C43" s="15">
        <v>370</v>
      </c>
      <c r="D43" s="16">
        <v>407.00000000000006</v>
      </c>
      <c r="E43" s="17">
        <v>462.5</v>
      </c>
      <c r="F43" s="18">
        <v>462.5</v>
      </c>
      <c r="G43" s="43">
        <v>2</v>
      </c>
      <c r="H43" s="43">
        <v>3</v>
      </c>
      <c r="I43" s="43">
        <v>8</v>
      </c>
      <c r="J43" s="43">
        <v>13</v>
      </c>
      <c r="K43" s="43">
        <v>14</v>
      </c>
    </row>
    <row r="44" spans="1:11">
      <c r="A44" s="14" t="s">
        <v>84</v>
      </c>
      <c r="B44" s="14" t="s">
        <v>85</v>
      </c>
      <c r="C44" s="15">
        <v>405</v>
      </c>
      <c r="D44" s="16">
        <v>445.50000000000006</v>
      </c>
      <c r="E44" s="17">
        <v>506.25</v>
      </c>
      <c r="F44" s="18">
        <v>506.25</v>
      </c>
      <c r="G44" s="43">
        <v>3</v>
      </c>
      <c r="H44" s="43">
        <v>1</v>
      </c>
      <c r="I44" s="43">
        <v>6</v>
      </c>
      <c r="J44" s="43">
        <v>11</v>
      </c>
      <c r="K44" s="43">
        <v>12</v>
      </c>
    </row>
    <row r="45" spans="1:11">
      <c r="A45" s="14" t="s">
        <v>86</v>
      </c>
      <c r="B45" s="14" t="s">
        <v>87</v>
      </c>
      <c r="C45" s="15">
        <v>490</v>
      </c>
      <c r="D45" s="16">
        <v>539</v>
      </c>
      <c r="E45" s="17">
        <v>612.5</v>
      </c>
      <c r="F45" s="18">
        <v>612.5</v>
      </c>
      <c r="G45" s="43">
        <v>2</v>
      </c>
      <c r="H45" s="43"/>
      <c r="I45" s="43">
        <v>5</v>
      </c>
      <c r="J45" s="43">
        <v>10</v>
      </c>
      <c r="K45" s="43">
        <v>11</v>
      </c>
    </row>
    <row r="46" spans="1:11">
      <c r="A46" s="14" t="s">
        <v>88</v>
      </c>
      <c r="B46" s="14" t="s">
        <v>89</v>
      </c>
      <c r="C46" s="15">
        <v>525</v>
      </c>
      <c r="D46" s="16">
        <v>577.5</v>
      </c>
      <c r="E46" s="17">
        <v>656.25</v>
      </c>
      <c r="F46" s="18">
        <v>656.25</v>
      </c>
      <c r="G46" s="43">
        <v>2</v>
      </c>
      <c r="H46" s="43"/>
      <c r="I46" s="43">
        <v>3</v>
      </c>
      <c r="J46" s="43">
        <v>8</v>
      </c>
      <c r="K46" s="43">
        <v>9</v>
      </c>
    </row>
    <row r="47" spans="1:11">
      <c r="A47" s="14" t="s">
        <v>90</v>
      </c>
      <c r="B47" s="14" t="s">
        <v>91</v>
      </c>
      <c r="C47" s="15">
        <v>560</v>
      </c>
      <c r="D47" s="16">
        <v>616</v>
      </c>
      <c r="E47" s="17">
        <v>700</v>
      </c>
      <c r="F47" s="18">
        <v>700</v>
      </c>
      <c r="G47" s="43">
        <v>3</v>
      </c>
      <c r="H47" s="43"/>
      <c r="I47" s="43">
        <v>1</v>
      </c>
      <c r="J47" s="43">
        <v>6</v>
      </c>
      <c r="K47" s="43">
        <v>7</v>
      </c>
    </row>
    <row r="48" spans="1:11">
      <c r="A48" s="14" t="s">
        <v>92</v>
      </c>
      <c r="B48" s="14" t="s">
        <v>93</v>
      </c>
      <c r="C48" s="15">
        <v>645</v>
      </c>
      <c r="D48" s="16">
        <v>709.50000000000011</v>
      </c>
      <c r="E48" s="17">
        <v>806.25</v>
      </c>
      <c r="F48" s="18">
        <v>806.25</v>
      </c>
      <c r="G48" s="43">
        <v>2</v>
      </c>
      <c r="H48" s="43"/>
      <c r="I48" s="43"/>
      <c r="J48" s="43">
        <v>5</v>
      </c>
      <c r="K48" s="43">
        <v>4</v>
      </c>
    </row>
    <row r="49" spans="1:11">
      <c r="A49" s="14" t="s">
        <v>94</v>
      </c>
      <c r="B49" s="14" t="s">
        <v>95</v>
      </c>
      <c r="C49" s="15">
        <v>680</v>
      </c>
      <c r="D49" s="16">
        <v>748.00000000000011</v>
      </c>
      <c r="E49" s="17">
        <v>850</v>
      </c>
      <c r="F49" s="18">
        <v>850</v>
      </c>
      <c r="G49" s="43">
        <v>2</v>
      </c>
      <c r="H49" s="43"/>
      <c r="I49" s="43"/>
      <c r="J49" s="43">
        <v>3</v>
      </c>
      <c r="K49" s="43">
        <v>2</v>
      </c>
    </row>
    <row r="50" spans="1:11">
      <c r="A50" s="14" t="s">
        <v>96</v>
      </c>
      <c r="B50" s="14" t="s">
        <v>97</v>
      </c>
      <c r="C50" s="15">
        <v>715</v>
      </c>
      <c r="D50" s="16">
        <v>786.50000000000011</v>
      </c>
      <c r="E50" s="17">
        <v>893.75</v>
      </c>
      <c r="F50" s="18">
        <v>893.75</v>
      </c>
      <c r="G50" s="43"/>
      <c r="H50" s="43"/>
      <c r="I50" s="43"/>
      <c r="J50" s="43">
        <v>1</v>
      </c>
      <c r="K50" s="43">
        <v>2</v>
      </c>
    </row>
    <row r="51" spans="1:11">
      <c r="A51" s="14" t="s">
        <v>98</v>
      </c>
      <c r="B51" s="14" t="s">
        <v>99</v>
      </c>
      <c r="C51" s="15">
        <v>750</v>
      </c>
      <c r="D51" s="16">
        <v>825.00000000000011</v>
      </c>
      <c r="E51" s="17">
        <v>937.5</v>
      </c>
      <c r="F51" s="18">
        <v>937.5</v>
      </c>
      <c r="G51" s="43"/>
      <c r="H51" s="43"/>
      <c r="I51" s="43"/>
      <c r="J51" s="43"/>
      <c r="K51" s="43">
        <v>1</v>
      </c>
    </row>
    <row r="52" spans="1:11">
      <c r="A52" s="14" t="s">
        <v>100</v>
      </c>
      <c r="B52" s="14" t="s">
        <v>101</v>
      </c>
      <c r="C52" s="15">
        <v>825</v>
      </c>
      <c r="D52" s="16">
        <v>907.50000000000011</v>
      </c>
      <c r="E52" s="17">
        <v>1031.25</v>
      </c>
      <c r="F52" s="18">
        <v>1031.25</v>
      </c>
      <c r="G52" s="43"/>
      <c r="H52" s="43"/>
      <c r="I52" s="43"/>
      <c r="J52" s="43"/>
      <c r="K52" s="43"/>
    </row>
    <row r="53" spans="1:11">
      <c r="A53" s="14" t="s">
        <v>102</v>
      </c>
      <c r="B53" s="14" t="s">
        <v>103</v>
      </c>
      <c r="C53" s="15">
        <v>280</v>
      </c>
      <c r="D53" s="16">
        <v>308</v>
      </c>
      <c r="E53" s="17">
        <v>350</v>
      </c>
      <c r="F53" s="18">
        <v>350</v>
      </c>
      <c r="G53" s="43">
        <v>2</v>
      </c>
      <c r="H53" s="43">
        <v>7</v>
      </c>
      <c r="I53" s="43">
        <v>12</v>
      </c>
      <c r="J53" s="43">
        <v>17</v>
      </c>
      <c r="K53" s="43">
        <v>18</v>
      </c>
    </row>
    <row r="54" spans="1:11">
      <c r="A54" s="14" t="s">
        <v>104</v>
      </c>
      <c r="B54" s="14" t="s">
        <v>105</v>
      </c>
      <c r="C54" s="15">
        <v>310</v>
      </c>
      <c r="D54" s="16">
        <v>341</v>
      </c>
      <c r="E54" s="17">
        <v>387.5</v>
      </c>
      <c r="F54" s="18">
        <v>387.5</v>
      </c>
      <c r="G54" s="43">
        <v>2</v>
      </c>
      <c r="H54" s="43">
        <v>5</v>
      </c>
      <c r="I54" s="43">
        <v>10</v>
      </c>
      <c r="J54" s="43">
        <v>15</v>
      </c>
      <c r="K54" s="43">
        <v>16</v>
      </c>
    </row>
    <row r="55" spans="1:11">
      <c r="A55" s="14" t="s">
        <v>106</v>
      </c>
      <c r="B55" s="14" t="s">
        <v>107</v>
      </c>
      <c r="C55" s="15">
        <v>340</v>
      </c>
      <c r="D55" s="16">
        <v>374.00000000000006</v>
      </c>
      <c r="E55" s="17">
        <v>425</v>
      </c>
      <c r="F55" s="18">
        <v>425</v>
      </c>
      <c r="G55" s="43">
        <v>2</v>
      </c>
      <c r="H55" s="43">
        <v>3</v>
      </c>
      <c r="I55" s="43">
        <v>8</v>
      </c>
      <c r="J55" s="43">
        <v>13</v>
      </c>
      <c r="K55" s="43">
        <v>14</v>
      </c>
    </row>
    <row r="56" spans="1:11">
      <c r="A56" s="14" t="s">
        <v>108</v>
      </c>
      <c r="B56" s="14" t="s">
        <v>109</v>
      </c>
      <c r="C56" s="15">
        <v>370</v>
      </c>
      <c r="D56" s="16">
        <v>407.00000000000006</v>
      </c>
      <c r="E56" s="17">
        <v>462.5</v>
      </c>
      <c r="F56" s="18">
        <v>462.5</v>
      </c>
      <c r="G56" s="43">
        <v>3</v>
      </c>
      <c r="H56" s="43">
        <v>1</v>
      </c>
      <c r="I56" s="43">
        <v>6</v>
      </c>
      <c r="J56" s="43">
        <v>11</v>
      </c>
      <c r="K56" s="43">
        <v>12</v>
      </c>
    </row>
    <row r="57" spans="1:11">
      <c r="A57" s="14" t="s">
        <v>110</v>
      </c>
      <c r="B57" s="14" t="s">
        <v>111</v>
      </c>
      <c r="C57" s="15">
        <v>420</v>
      </c>
      <c r="D57" s="16">
        <v>462.00000000000006</v>
      </c>
      <c r="E57" s="17">
        <v>525</v>
      </c>
      <c r="F57" s="18">
        <v>525</v>
      </c>
      <c r="G57" s="43">
        <v>2</v>
      </c>
      <c r="H57" s="43"/>
      <c r="I57" s="43">
        <v>5</v>
      </c>
      <c r="J57" s="43">
        <v>10</v>
      </c>
      <c r="K57" s="43">
        <v>11</v>
      </c>
    </row>
    <row r="58" spans="1:11">
      <c r="A58" s="14" t="s">
        <v>112</v>
      </c>
      <c r="B58" s="14" t="s">
        <v>113</v>
      </c>
      <c r="C58" s="15">
        <v>450</v>
      </c>
      <c r="D58" s="16">
        <v>495.00000000000006</v>
      </c>
      <c r="E58" s="17">
        <v>562.5</v>
      </c>
      <c r="F58" s="18">
        <v>562.5</v>
      </c>
      <c r="G58" s="43">
        <v>2</v>
      </c>
      <c r="H58" s="43"/>
      <c r="I58" s="43">
        <v>3</v>
      </c>
      <c r="J58" s="43">
        <v>8</v>
      </c>
      <c r="K58" s="43">
        <v>9</v>
      </c>
    </row>
    <row r="59" spans="1:11">
      <c r="A59" s="14" t="s">
        <v>114</v>
      </c>
      <c r="B59" s="14" t="s">
        <v>115</v>
      </c>
      <c r="C59" s="15">
        <v>480</v>
      </c>
      <c r="D59" s="16">
        <v>528</v>
      </c>
      <c r="E59" s="17">
        <v>600</v>
      </c>
      <c r="F59" s="18">
        <v>600</v>
      </c>
      <c r="G59" s="43">
        <v>3</v>
      </c>
      <c r="H59" s="43"/>
      <c r="I59" s="43">
        <v>1</v>
      </c>
      <c r="J59" s="43">
        <v>6</v>
      </c>
      <c r="K59" s="43">
        <v>7</v>
      </c>
    </row>
    <row r="60" spans="1:11">
      <c r="A60" s="14" t="s">
        <v>116</v>
      </c>
      <c r="B60" s="14" t="s">
        <v>117</v>
      </c>
      <c r="C60" s="15">
        <v>530</v>
      </c>
      <c r="D60" s="16">
        <v>583</v>
      </c>
      <c r="E60" s="17">
        <v>662.5</v>
      </c>
      <c r="F60" s="18">
        <v>662.5</v>
      </c>
      <c r="G60" s="43">
        <v>2</v>
      </c>
      <c r="H60" s="43"/>
      <c r="I60" s="43"/>
      <c r="J60" s="43">
        <v>5</v>
      </c>
      <c r="K60" s="43">
        <v>4</v>
      </c>
    </row>
    <row r="61" spans="1:11">
      <c r="A61" s="14" t="s">
        <v>118</v>
      </c>
      <c r="B61" s="14" t="s">
        <v>119</v>
      </c>
      <c r="C61" s="15">
        <v>560</v>
      </c>
      <c r="D61" s="16">
        <v>616</v>
      </c>
      <c r="E61" s="17">
        <v>700</v>
      </c>
      <c r="F61" s="18">
        <v>700</v>
      </c>
      <c r="G61" s="43">
        <v>2</v>
      </c>
      <c r="H61" s="43"/>
      <c r="I61" s="43"/>
      <c r="J61" s="43">
        <v>3</v>
      </c>
      <c r="K61" s="43">
        <v>2</v>
      </c>
    </row>
    <row r="62" spans="1:11">
      <c r="A62" s="14" t="s">
        <v>120</v>
      </c>
      <c r="B62" s="14" t="s">
        <v>121</v>
      </c>
      <c r="C62" s="15">
        <v>590</v>
      </c>
      <c r="D62" s="16">
        <v>649</v>
      </c>
      <c r="E62" s="17">
        <v>737.5</v>
      </c>
      <c r="F62" s="18">
        <v>737.5</v>
      </c>
      <c r="G62" s="43"/>
      <c r="H62" s="43"/>
      <c r="I62" s="43"/>
      <c r="J62" s="43">
        <v>1</v>
      </c>
      <c r="K62" s="43">
        <v>2</v>
      </c>
    </row>
    <row r="63" spans="1:11">
      <c r="A63" s="14" t="s">
        <v>122</v>
      </c>
      <c r="B63" s="14" t="s">
        <v>123</v>
      </c>
      <c r="C63" s="15">
        <v>640</v>
      </c>
      <c r="D63" s="16">
        <v>704</v>
      </c>
      <c r="E63" s="17">
        <v>800</v>
      </c>
      <c r="F63" s="18">
        <v>800</v>
      </c>
      <c r="G63" s="43"/>
      <c r="H63" s="43"/>
      <c r="I63" s="43"/>
      <c r="J63" s="43"/>
      <c r="K63" s="43">
        <v>1</v>
      </c>
    </row>
    <row r="64" spans="1:11">
      <c r="A64" s="14" t="s">
        <v>124</v>
      </c>
      <c r="B64" s="14" t="s">
        <v>125</v>
      </c>
      <c r="C64" s="15">
        <v>725</v>
      </c>
      <c r="D64" s="16">
        <v>797.50000000000011</v>
      </c>
      <c r="E64" s="17">
        <v>906.25</v>
      </c>
      <c r="F64" s="18">
        <v>906.25</v>
      </c>
      <c r="G64" s="43"/>
      <c r="H64" s="43"/>
      <c r="I64" s="43"/>
      <c r="J64" s="43"/>
      <c r="K64" s="43"/>
    </row>
    <row r="65" spans="1:11">
      <c r="A65" s="14" t="s">
        <v>126</v>
      </c>
      <c r="B65" s="14" t="s">
        <v>127</v>
      </c>
      <c r="C65" s="15">
        <v>250</v>
      </c>
      <c r="D65" s="16">
        <v>275</v>
      </c>
      <c r="E65" s="17">
        <v>312.5</v>
      </c>
      <c r="F65" s="18">
        <v>312.5</v>
      </c>
      <c r="G65" s="43">
        <v>2</v>
      </c>
      <c r="H65" s="43">
        <v>7</v>
      </c>
      <c r="I65" s="43">
        <v>12</v>
      </c>
      <c r="J65" s="43">
        <v>17</v>
      </c>
      <c r="K65" s="43">
        <v>18</v>
      </c>
    </row>
    <row r="66" spans="1:11">
      <c r="A66" s="14" t="s">
        <v>128</v>
      </c>
      <c r="B66" s="14" t="s">
        <v>129</v>
      </c>
      <c r="C66" s="15">
        <v>270</v>
      </c>
      <c r="D66" s="16">
        <v>297</v>
      </c>
      <c r="E66" s="17">
        <v>337.5</v>
      </c>
      <c r="F66" s="18">
        <v>337.5</v>
      </c>
      <c r="G66" s="43">
        <v>2</v>
      </c>
      <c r="H66" s="43">
        <v>5</v>
      </c>
      <c r="I66" s="43">
        <v>10</v>
      </c>
      <c r="J66" s="43">
        <v>15</v>
      </c>
      <c r="K66" s="43">
        <v>16</v>
      </c>
    </row>
    <row r="67" spans="1:11">
      <c r="A67" s="14" t="s">
        <v>130</v>
      </c>
      <c r="B67" s="14" t="s">
        <v>131</v>
      </c>
      <c r="C67" s="15">
        <v>290</v>
      </c>
      <c r="D67" s="16">
        <v>319</v>
      </c>
      <c r="E67" s="17">
        <v>362.5</v>
      </c>
      <c r="F67" s="18">
        <v>362.5</v>
      </c>
      <c r="G67" s="43">
        <v>2</v>
      </c>
      <c r="H67" s="43">
        <v>3</v>
      </c>
      <c r="I67" s="43">
        <v>8</v>
      </c>
      <c r="J67" s="43">
        <v>13</v>
      </c>
      <c r="K67" s="43">
        <v>14</v>
      </c>
    </row>
    <row r="68" spans="1:11">
      <c r="A68" s="14" t="s">
        <v>132</v>
      </c>
      <c r="B68" s="14" t="s">
        <v>133</v>
      </c>
      <c r="C68" s="15">
        <v>310</v>
      </c>
      <c r="D68" s="16">
        <v>341</v>
      </c>
      <c r="E68" s="17">
        <v>387.5</v>
      </c>
      <c r="F68" s="18">
        <v>387.5</v>
      </c>
      <c r="G68" s="43">
        <v>3</v>
      </c>
      <c r="H68" s="43">
        <v>1</v>
      </c>
      <c r="I68" s="43">
        <v>6</v>
      </c>
      <c r="J68" s="43">
        <v>11</v>
      </c>
      <c r="K68" s="43">
        <v>12</v>
      </c>
    </row>
    <row r="69" spans="1:11">
      <c r="A69" s="14" t="s">
        <v>134</v>
      </c>
      <c r="B69" s="14" t="s">
        <v>135</v>
      </c>
      <c r="C69" s="15">
        <v>360</v>
      </c>
      <c r="D69" s="16">
        <v>396.00000000000006</v>
      </c>
      <c r="E69" s="17">
        <v>450</v>
      </c>
      <c r="F69" s="18">
        <v>450</v>
      </c>
      <c r="G69" s="43">
        <v>2</v>
      </c>
      <c r="H69" s="43"/>
      <c r="I69" s="43">
        <v>5</v>
      </c>
      <c r="J69" s="43">
        <v>10</v>
      </c>
      <c r="K69" s="43">
        <v>11</v>
      </c>
    </row>
    <row r="70" spans="1:11">
      <c r="A70" s="14" t="s">
        <v>136</v>
      </c>
      <c r="B70" s="14" t="s">
        <v>137</v>
      </c>
      <c r="C70" s="15">
        <v>380</v>
      </c>
      <c r="D70" s="16">
        <v>418.00000000000006</v>
      </c>
      <c r="E70" s="17">
        <v>475</v>
      </c>
      <c r="F70" s="18">
        <v>475</v>
      </c>
      <c r="G70" s="43">
        <v>2</v>
      </c>
      <c r="H70" s="43"/>
      <c r="I70" s="43">
        <v>3</v>
      </c>
      <c r="J70" s="43">
        <v>8</v>
      </c>
      <c r="K70" s="43">
        <v>9</v>
      </c>
    </row>
    <row r="71" spans="1:11">
      <c r="A71" s="14" t="s">
        <v>138</v>
      </c>
      <c r="B71" s="14" t="s">
        <v>139</v>
      </c>
      <c r="C71" s="15">
        <v>400</v>
      </c>
      <c r="D71" s="16">
        <v>440.00000000000006</v>
      </c>
      <c r="E71" s="17">
        <v>500</v>
      </c>
      <c r="F71" s="18">
        <v>500</v>
      </c>
      <c r="G71" s="43">
        <v>3</v>
      </c>
      <c r="H71" s="43"/>
      <c r="I71" s="43">
        <v>1</v>
      </c>
      <c r="J71" s="43">
        <v>6</v>
      </c>
      <c r="K71" s="43">
        <v>7</v>
      </c>
    </row>
    <row r="72" spans="1:11">
      <c r="A72" s="14" t="s">
        <v>140</v>
      </c>
      <c r="B72" s="14" t="s">
        <v>141</v>
      </c>
      <c r="C72" s="15">
        <v>460</v>
      </c>
      <c r="D72" s="16">
        <v>506.00000000000006</v>
      </c>
      <c r="E72" s="17">
        <v>575</v>
      </c>
      <c r="F72" s="18">
        <v>575</v>
      </c>
      <c r="G72" s="43">
        <v>2</v>
      </c>
      <c r="H72" s="43"/>
      <c r="I72" s="43"/>
      <c r="J72" s="43">
        <v>5</v>
      </c>
      <c r="K72" s="43">
        <v>4</v>
      </c>
    </row>
    <row r="73" spans="1:11">
      <c r="A73" s="14" t="s">
        <v>142</v>
      </c>
      <c r="B73" s="14" t="s">
        <v>143</v>
      </c>
      <c r="C73" s="15">
        <v>480</v>
      </c>
      <c r="D73" s="16">
        <v>528</v>
      </c>
      <c r="E73" s="17">
        <v>600</v>
      </c>
      <c r="F73" s="18">
        <v>600</v>
      </c>
      <c r="G73" s="43">
        <v>2</v>
      </c>
      <c r="H73" s="43"/>
      <c r="I73" s="43"/>
      <c r="J73" s="43">
        <v>3</v>
      </c>
      <c r="K73" s="43">
        <v>2</v>
      </c>
    </row>
    <row r="74" spans="1:11">
      <c r="A74" s="14" t="s">
        <v>144</v>
      </c>
      <c r="B74" s="14" t="s">
        <v>145</v>
      </c>
      <c r="C74" s="15">
        <v>500</v>
      </c>
      <c r="D74" s="16">
        <v>550</v>
      </c>
      <c r="E74" s="17">
        <v>625</v>
      </c>
      <c r="F74" s="18">
        <v>625</v>
      </c>
      <c r="G74" s="43"/>
      <c r="H74" s="43"/>
      <c r="I74" s="43"/>
      <c r="J74" s="43">
        <v>1</v>
      </c>
      <c r="K74" s="43">
        <v>2</v>
      </c>
    </row>
    <row r="75" spans="1:11">
      <c r="A75" s="14" t="s">
        <v>146</v>
      </c>
      <c r="B75" s="14" t="s">
        <v>147</v>
      </c>
      <c r="C75" s="15">
        <v>520</v>
      </c>
      <c r="D75" s="16">
        <v>572</v>
      </c>
      <c r="E75" s="17">
        <v>650</v>
      </c>
      <c r="F75" s="18">
        <v>650</v>
      </c>
      <c r="G75" s="43"/>
      <c r="H75" s="43"/>
      <c r="I75" s="43"/>
      <c r="J75" s="43"/>
      <c r="K75" s="43">
        <v>1</v>
      </c>
    </row>
    <row r="76" spans="1:11">
      <c r="A76" s="14" t="s">
        <v>148</v>
      </c>
      <c r="B76" s="14" t="s">
        <v>149</v>
      </c>
      <c r="C76" s="15">
        <v>590</v>
      </c>
      <c r="D76" s="16">
        <v>649</v>
      </c>
      <c r="E76" s="17">
        <v>737.5</v>
      </c>
      <c r="F76" s="18">
        <v>737.5</v>
      </c>
      <c r="G76" s="43"/>
      <c r="H76" s="43"/>
      <c r="I76" s="43"/>
      <c r="J76" s="43"/>
      <c r="K76" s="43"/>
    </row>
    <row r="77" spans="1:11">
      <c r="A77" s="14" t="s">
        <v>150</v>
      </c>
      <c r="B77" s="14" t="s">
        <v>151</v>
      </c>
      <c r="C77" s="15">
        <v>220</v>
      </c>
      <c r="D77" s="16">
        <v>242.00000000000003</v>
      </c>
      <c r="E77" s="17">
        <v>275</v>
      </c>
      <c r="F77" s="18">
        <v>275</v>
      </c>
      <c r="G77" s="43">
        <v>2</v>
      </c>
      <c r="H77" s="43">
        <v>7</v>
      </c>
      <c r="I77" s="43">
        <v>12</v>
      </c>
      <c r="J77" s="43">
        <v>17</v>
      </c>
      <c r="K77" s="43">
        <v>18</v>
      </c>
    </row>
    <row r="78" spans="1:11">
      <c r="A78" s="14" t="s">
        <v>152</v>
      </c>
      <c r="B78" s="14" t="s">
        <v>153</v>
      </c>
      <c r="C78" s="15">
        <v>240</v>
      </c>
      <c r="D78" s="16">
        <v>264</v>
      </c>
      <c r="E78" s="17">
        <v>300</v>
      </c>
      <c r="F78" s="18">
        <v>300</v>
      </c>
      <c r="G78" s="43">
        <v>2</v>
      </c>
      <c r="H78" s="43">
        <v>5</v>
      </c>
      <c r="I78" s="43">
        <v>10</v>
      </c>
      <c r="J78" s="43">
        <v>15</v>
      </c>
      <c r="K78" s="43">
        <v>16</v>
      </c>
    </row>
    <row r="79" spans="1:11">
      <c r="A79" s="14" t="s">
        <v>154</v>
      </c>
      <c r="B79" s="14" t="s">
        <v>155</v>
      </c>
      <c r="C79" s="15">
        <v>260</v>
      </c>
      <c r="D79" s="16">
        <v>286</v>
      </c>
      <c r="E79" s="17">
        <v>325</v>
      </c>
      <c r="F79" s="18">
        <v>325</v>
      </c>
      <c r="G79" s="43">
        <v>2</v>
      </c>
      <c r="H79" s="43">
        <v>3</v>
      </c>
      <c r="I79" s="43">
        <v>8</v>
      </c>
      <c r="J79" s="43">
        <v>13</v>
      </c>
      <c r="K79" s="43">
        <v>14</v>
      </c>
    </row>
    <row r="80" spans="1:11">
      <c r="A80" s="14" t="s">
        <v>156</v>
      </c>
      <c r="B80" s="14" t="s">
        <v>157</v>
      </c>
      <c r="C80" s="15">
        <v>280</v>
      </c>
      <c r="D80" s="16">
        <v>308</v>
      </c>
      <c r="E80" s="17">
        <v>350</v>
      </c>
      <c r="F80" s="18">
        <v>350</v>
      </c>
      <c r="G80" s="43">
        <v>3</v>
      </c>
      <c r="H80" s="43">
        <v>1</v>
      </c>
      <c r="I80" s="43">
        <v>6</v>
      </c>
      <c r="J80" s="43">
        <v>11</v>
      </c>
      <c r="K80" s="43">
        <v>12</v>
      </c>
    </row>
    <row r="81" spans="1:11">
      <c r="A81" s="14" t="s">
        <v>158</v>
      </c>
      <c r="B81" s="14" t="s">
        <v>159</v>
      </c>
      <c r="C81" s="15">
        <v>320</v>
      </c>
      <c r="D81" s="16">
        <v>352</v>
      </c>
      <c r="E81" s="17">
        <v>400</v>
      </c>
      <c r="F81" s="18">
        <v>400</v>
      </c>
      <c r="G81" s="43">
        <v>2</v>
      </c>
      <c r="H81" s="43"/>
      <c r="I81" s="43">
        <v>5</v>
      </c>
      <c r="J81" s="43">
        <v>10</v>
      </c>
      <c r="K81" s="43">
        <v>11</v>
      </c>
    </row>
    <row r="82" spans="1:11">
      <c r="A82" s="14" t="s">
        <v>160</v>
      </c>
      <c r="B82" s="14" t="s">
        <v>161</v>
      </c>
      <c r="C82" s="15">
        <v>340</v>
      </c>
      <c r="D82" s="16">
        <v>374.00000000000006</v>
      </c>
      <c r="E82" s="17">
        <v>425</v>
      </c>
      <c r="F82" s="18">
        <v>425</v>
      </c>
      <c r="G82" s="43">
        <v>2</v>
      </c>
      <c r="H82" s="43"/>
      <c r="I82" s="43">
        <v>3</v>
      </c>
      <c r="J82" s="43">
        <v>8</v>
      </c>
      <c r="K82" s="43">
        <v>9</v>
      </c>
    </row>
    <row r="83" spans="1:11">
      <c r="A83" s="14" t="s">
        <v>162</v>
      </c>
      <c r="B83" s="14" t="s">
        <v>163</v>
      </c>
      <c r="C83" s="15">
        <v>360</v>
      </c>
      <c r="D83" s="16">
        <v>396.00000000000006</v>
      </c>
      <c r="E83" s="17">
        <v>450</v>
      </c>
      <c r="F83" s="18">
        <v>450</v>
      </c>
      <c r="G83" s="43">
        <v>3</v>
      </c>
      <c r="H83" s="43"/>
      <c r="I83" s="43">
        <v>1</v>
      </c>
      <c r="J83" s="43">
        <v>6</v>
      </c>
      <c r="K83" s="43">
        <v>7</v>
      </c>
    </row>
    <row r="84" spans="1:11">
      <c r="A84" s="14" t="s">
        <v>164</v>
      </c>
      <c r="B84" s="14" t="s">
        <v>165</v>
      </c>
      <c r="C84" s="15">
        <v>400</v>
      </c>
      <c r="D84" s="16">
        <v>440.00000000000006</v>
      </c>
      <c r="E84" s="17">
        <v>500</v>
      </c>
      <c r="F84" s="18">
        <v>500</v>
      </c>
      <c r="G84" s="43">
        <v>2</v>
      </c>
      <c r="H84" s="43"/>
      <c r="I84" s="43"/>
      <c r="J84" s="43">
        <v>5</v>
      </c>
      <c r="K84" s="43">
        <v>4</v>
      </c>
    </row>
    <row r="85" spans="1:11">
      <c r="A85" s="14" t="s">
        <v>166</v>
      </c>
      <c r="B85" s="14" t="s">
        <v>167</v>
      </c>
      <c r="C85" s="15">
        <v>420</v>
      </c>
      <c r="D85" s="16">
        <v>462.00000000000006</v>
      </c>
      <c r="E85" s="17">
        <v>525</v>
      </c>
      <c r="F85" s="18">
        <v>525</v>
      </c>
      <c r="G85" s="43">
        <v>2</v>
      </c>
      <c r="H85" s="43"/>
      <c r="I85" s="43"/>
      <c r="J85" s="43">
        <v>3</v>
      </c>
      <c r="K85" s="43">
        <v>2</v>
      </c>
    </row>
    <row r="86" spans="1:11">
      <c r="A86" s="14" t="s">
        <v>168</v>
      </c>
      <c r="B86" s="14" t="s">
        <v>169</v>
      </c>
      <c r="C86" s="15">
        <v>440</v>
      </c>
      <c r="D86" s="16">
        <v>484.00000000000006</v>
      </c>
      <c r="E86" s="17">
        <v>550</v>
      </c>
      <c r="F86" s="18">
        <v>550</v>
      </c>
      <c r="G86" s="43"/>
      <c r="H86" s="43"/>
      <c r="I86" s="43"/>
      <c r="J86" s="43">
        <v>1</v>
      </c>
      <c r="K86" s="43">
        <v>2</v>
      </c>
    </row>
    <row r="87" spans="1:11">
      <c r="A87" s="14" t="s">
        <v>170</v>
      </c>
      <c r="B87" s="14" t="s">
        <v>171</v>
      </c>
      <c r="C87" s="15">
        <v>460</v>
      </c>
      <c r="D87" s="16">
        <v>506.00000000000006</v>
      </c>
      <c r="E87" s="17">
        <v>575</v>
      </c>
      <c r="F87" s="18">
        <v>575</v>
      </c>
      <c r="G87" s="43"/>
      <c r="H87" s="43"/>
      <c r="I87" s="43"/>
      <c r="J87" s="43"/>
      <c r="K87" s="43">
        <v>1</v>
      </c>
    </row>
    <row r="88" spans="1:11">
      <c r="A88" s="14" t="s">
        <v>172</v>
      </c>
      <c r="B88" s="14" t="s">
        <v>173</v>
      </c>
      <c r="C88" s="15">
        <v>510</v>
      </c>
      <c r="D88" s="16">
        <v>561</v>
      </c>
      <c r="E88" s="17">
        <v>637.5</v>
      </c>
      <c r="F88" s="18">
        <v>637.5</v>
      </c>
      <c r="G88" s="43"/>
      <c r="H88" s="43"/>
      <c r="I88" s="43"/>
      <c r="J88" s="43"/>
      <c r="K88" s="43"/>
    </row>
    <row r="89" spans="1:11">
      <c r="A89" s="14" t="s">
        <v>174</v>
      </c>
      <c r="B89" s="14" t="s">
        <v>175</v>
      </c>
      <c r="C89" s="15">
        <v>200</v>
      </c>
      <c r="D89" s="16">
        <v>220.00000000000003</v>
      </c>
      <c r="E89" s="17">
        <v>250</v>
      </c>
      <c r="F89" s="18">
        <v>250</v>
      </c>
      <c r="G89" s="43">
        <v>2</v>
      </c>
      <c r="H89" s="43">
        <v>7</v>
      </c>
      <c r="I89" s="43">
        <v>12</v>
      </c>
      <c r="J89" s="43">
        <v>17</v>
      </c>
      <c r="K89" s="43">
        <v>18</v>
      </c>
    </row>
    <row r="90" spans="1:11">
      <c r="A90" s="14" t="s">
        <v>176</v>
      </c>
      <c r="B90" s="14" t="s">
        <v>177</v>
      </c>
      <c r="C90" s="15">
        <v>215</v>
      </c>
      <c r="D90" s="16">
        <v>236.50000000000003</v>
      </c>
      <c r="E90" s="17">
        <v>268.75</v>
      </c>
      <c r="F90" s="18">
        <v>268.75</v>
      </c>
      <c r="G90" s="43">
        <v>2</v>
      </c>
      <c r="H90" s="43">
        <v>5</v>
      </c>
      <c r="I90" s="43">
        <v>10</v>
      </c>
      <c r="J90" s="43">
        <v>15</v>
      </c>
      <c r="K90" s="43">
        <v>16</v>
      </c>
    </row>
    <row r="91" spans="1:11">
      <c r="A91" s="14" t="s">
        <v>178</v>
      </c>
      <c r="B91" s="14" t="s">
        <v>179</v>
      </c>
      <c r="C91" s="15">
        <v>230</v>
      </c>
      <c r="D91" s="16">
        <v>253.00000000000003</v>
      </c>
      <c r="E91" s="17">
        <v>287.5</v>
      </c>
      <c r="F91" s="18">
        <v>287.5</v>
      </c>
      <c r="G91" s="43">
        <v>2</v>
      </c>
      <c r="H91" s="43">
        <v>3</v>
      </c>
      <c r="I91" s="43">
        <v>8</v>
      </c>
      <c r="J91" s="43">
        <v>13</v>
      </c>
      <c r="K91" s="43">
        <v>14</v>
      </c>
    </row>
    <row r="92" spans="1:11">
      <c r="A92" s="14" t="s">
        <v>180</v>
      </c>
      <c r="B92" s="14" t="s">
        <v>181</v>
      </c>
      <c r="C92" s="15">
        <v>245</v>
      </c>
      <c r="D92" s="16">
        <v>269.5</v>
      </c>
      <c r="E92" s="17">
        <v>306.25</v>
      </c>
      <c r="F92" s="18">
        <v>306.25</v>
      </c>
      <c r="G92" s="43">
        <v>3</v>
      </c>
      <c r="H92" s="43">
        <v>1</v>
      </c>
      <c r="I92" s="43">
        <v>6</v>
      </c>
      <c r="J92" s="43">
        <v>11</v>
      </c>
      <c r="K92" s="43">
        <v>12</v>
      </c>
    </row>
    <row r="93" spans="1:11">
      <c r="A93" s="14" t="s">
        <v>182</v>
      </c>
      <c r="B93" s="14" t="s">
        <v>183</v>
      </c>
      <c r="C93" s="15">
        <v>280</v>
      </c>
      <c r="D93" s="16">
        <v>308</v>
      </c>
      <c r="E93" s="17">
        <v>350</v>
      </c>
      <c r="F93" s="18">
        <v>350</v>
      </c>
      <c r="G93" s="43">
        <v>2</v>
      </c>
      <c r="H93" s="43"/>
      <c r="I93" s="43">
        <v>5</v>
      </c>
      <c r="J93" s="43">
        <v>10</v>
      </c>
      <c r="K93" s="43">
        <v>11</v>
      </c>
    </row>
    <row r="94" spans="1:11">
      <c r="A94" s="14" t="s">
        <v>184</v>
      </c>
      <c r="B94" s="14" t="s">
        <v>185</v>
      </c>
      <c r="C94" s="15">
        <v>295</v>
      </c>
      <c r="D94" s="16">
        <v>324.5</v>
      </c>
      <c r="E94" s="17">
        <v>368.75</v>
      </c>
      <c r="F94" s="18">
        <v>368.75</v>
      </c>
      <c r="G94" s="43">
        <v>2</v>
      </c>
      <c r="H94" s="43"/>
      <c r="I94" s="43">
        <v>3</v>
      </c>
      <c r="J94" s="43">
        <v>8</v>
      </c>
      <c r="K94" s="43">
        <v>9</v>
      </c>
    </row>
    <row r="95" spans="1:11">
      <c r="A95" s="14" t="s">
        <v>186</v>
      </c>
      <c r="B95" s="14" t="s">
        <v>187</v>
      </c>
      <c r="C95" s="15">
        <v>310</v>
      </c>
      <c r="D95" s="16">
        <v>341</v>
      </c>
      <c r="E95" s="17">
        <v>387.5</v>
      </c>
      <c r="F95" s="18">
        <v>387.5</v>
      </c>
      <c r="G95" s="43">
        <v>3</v>
      </c>
      <c r="H95" s="43"/>
      <c r="I95" s="43">
        <v>1</v>
      </c>
      <c r="J95" s="43">
        <v>6</v>
      </c>
      <c r="K95" s="43">
        <v>7</v>
      </c>
    </row>
    <row r="96" spans="1:11">
      <c r="A96" s="14" t="s">
        <v>188</v>
      </c>
      <c r="B96" s="14" t="s">
        <v>189</v>
      </c>
      <c r="C96" s="15">
        <v>345</v>
      </c>
      <c r="D96" s="16">
        <v>379.50000000000006</v>
      </c>
      <c r="E96" s="17">
        <v>431.25</v>
      </c>
      <c r="F96" s="18">
        <v>431.25</v>
      </c>
      <c r="G96" s="43">
        <v>2</v>
      </c>
      <c r="H96" s="43"/>
      <c r="I96" s="43"/>
      <c r="J96" s="43">
        <v>5</v>
      </c>
      <c r="K96" s="43">
        <v>4</v>
      </c>
    </row>
    <row r="97" spans="1:11">
      <c r="A97" s="14" t="s">
        <v>190</v>
      </c>
      <c r="B97" s="14" t="s">
        <v>191</v>
      </c>
      <c r="C97" s="15">
        <v>365</v>
      </c>
      <c r="D97" s="16">
        <v>401.50000000000006</v>
      </c>
      <c r="E97" s="17">
        <v>456.25</v>
      </c>
      <c r="F97" s="18">
        <v>456.25</v>
      </c>
      <c r="G97" s="43">
        <v>2</v>
      </c>
      <c r="H97" s="43"/>
      <c r="I97" s="43"/>
      <c r="J97" s="43">
        <v>3</v>
      </c>
      <c r="K97" s="43">
        <v>2</v>
      </c>
    </row>
    <row r="98" spans="1:11">
      <c r="A98" s="14" t="s">
        <v>192</v>
      </c>
      <c r="B98" s="14" t="s">
        <v>193</v>
      </c>
      <c r="C98" s="15">
        <v>380</v>
      </c>
      <c r="D98" s="16">
        <v>418.00000000000006</v>
      </c>
      <c r="E98" s="17">
        <v>475</v>
      </c>
      <c r="F98" s="18">
        <v>475</v>
      </c>
      <c r="G98" s="43"/>
      <c r="H98" s="43"/>
      <c r="I98" s="43"/>
      <c r="J98" s="43">
        <v>1</v>
      </c>
      <c r="K98" s="43">
        <v>2</v>
      </c>
    </row>
    <row r="99" spans="1:11">
      <c r="A99" s="14" t="s">
        <v>194</v>
      </c>
      <c r="B99" s="14" t="s">
        <v>195</v>
      </c>
      <c r="C99" s="15">
        <v>400</v>
      </c>
      <c r="D99" s="16">
        <v>440.00000000000006</v>
      </c>
      <c r="E99" s="17">
        <v>500</v>
      </c>
      <c r="F99" s="18">
        <v>500</v>
      </c>
      <c r="G99" s="43"/>
      <c r="H99" s="43"/>
      <c r="I99" s="43"/>
      <c r="J99" s="43"/>
      <c r="K99" s="43">
        <v>1</v>
      </c>
    </row>
    <row r="100" spans="1:11">
      <c r="A100" s="14" t="s">
        <v>196</v>
      </c>
      <c r="B100" s="14" t="s">
        <v>197</v>
      </c>
      <c r="C100" s="15">
        <v>450</v>
      </c>
      <c r="D100" s="16">
        <v>495.00000000000006</v>
      </c>
      <c r="E100" s="17">
        <v>562.5</v>
      </c>
      <c r="F100" s="18">
        <v>562.5</v>
      </c>
      <c r="G100" s="43"/>
      <c r="H100" s="43"/>
      <c r="I100" s="43"/>
      <c r="J100" s="43"/>
      <c r="K100" s="43"/>
    </row>
    <row r="101" spans="1:11">
      <c r="A101" s="14" t="s">
        <v>198</v>
      </c>
      <c r="B101" s="14" t="s">
        <v>199</v>
      </c>
      <c r="C101" s="15">
        <v>180</v>
      </c>
      <c r="D101" s="16">
        <v>198.00000000000003</v>
      </c>
      <c r="E101" s="17">
        <v>225</v>
      </c>
      <c r="F101" s="18">
        <v>225</v>
      </c>
      <c r="G101" s="43">
        <v>2</v>
      </c>
      <c r="H101" s="43">
        <v>7</v>
      </c>
      <c r="I101" s="43">
        <v>12</v>
      </c>
      <c r="J101" s="43">
        <v>17</v>
      </c>
      <c r="K101" s="43">
        <v>18</v>
      </c>
    </row>
    <row r="102" spans="1:11">
      <c r="A102" s="14" t="s">
        <v>200</v>
      </c>
      <c r="B102" s="14" t="s">
        <v>201</v>
      </c>
      <c r="C102" s="15">
        <v>200</v>
      </c>
      <c r="D102" s="16">
        <v>220.00000000000003</v>
      </c>
      <c r="E102" s="17">
        <v>250</v>
      </c>
      <c r="F102" s="18">
        <v>250</v>
      </c>
      <c r="G102" s="43">
        <v>2</v>
      </c>
      <c r="H102" s="43">
        <v>5</v>
      </c>
      <c r="I102" s="43">
        <v>10</v>
      </c>
      <c r="J102" s="43">
        <v>15</v>
      </c>
      <c r="K102" s="43">
        <v>16</v>
      </c>
    </row>
    <row r="103" spans="1:11">
      <c r="A103" s="14" t="s">
        <v>202</v>
      </c>
      <c r="B103" s="14" t="s">
        <v>203</v>
      </c>
      <c r="C103" s="15">
        <v>215</v>
      </c>
      <c r="D103" s="16">
        <v>236.50000000000003</v>
      </c>
      <c r="E103" s="17">
        <v>268.75</v>
      </c>
      <c r="F103" s="18">
        <v>268.75</v>
      </c>
      <c r="G103" s="43">
        <v>2</v>
      </c>
      <c r="H103" s="43">
        <v>3</v>
      </c>
      <c r="I103" s="43">
        <v>8</v>
      </c>
      <c r="J103" s="43">
        <v>13</v>
      </c>
      <c r="K103" s="43">
        <v>14</v>
      </c>
    </row>
    <row r="104" spans="1:11">
      <c r="A104" s="14" t="s">
        <v>204</v>
      </c>
      <c r="B104" s="14" t="s">
        <v>205</v>
      </c>
      <c r="C104" s="15">
        <v>230</v>
      </c>
      <c r="D104" s="16">
        <v>253.00000000000003</v>
      </c>
      <c r="E104" s="17">
        <v>287.5</v>
      </c>
      <c r="F104" s="18">
        <v>287.5</v>
      </c>
      <c r="G104" s="43">
        <v>3</v>
      </c>
      <c r="H104" s="43">
        <v>1</v>
      </c>
      <c r="I104" s="43">
        <v>6</v>
      </c>
      <c r="J104" s="43">
        <v>11</v>
      </c>
      <c r="K104" s="43">
        <v>12</v>
      </c>
    </row>
    <row r="105" spans="1:11">
      <c r="A105" s="14" t="s">
        <v>206</v>
      </c>
      <c r="B105" s="14" t="s">
        <v>207</v>
      </c>
      <c r="C105" s="15">
        <v>250</v>
      </c>
      <c r="D105" s="16">
        <v>275</v>
      </c>
      <c r="E105" s="17">
        <v>312.5</v>
      </c>
      <c r="F105" s="18">
        <v>312.5</v>
      </c>
      <c r="G105" s="43">
        <v>2</v>
      </c>
      <c r="H105" s="43"/>
      <c r="I105" s="43">
        <v>5</v>
      </c>
      <c r="J105" s="43">
        <v>10</v>
      </c>
      <c r="K105" s="43">
        <v>11</v>
      </c>
    </row>
    <row r="106" spans="1:11">
      <c r="A106" s="14" t="s">
        <v>208</v>
      </c>
      <c r="B106" s="14" t="s">
        <v>209</v>
      </c>
      <c r="C106" s="15">
        <v>265</v>
      </c>
      <c r="D106" s="16">
        <v>291.5</v>
      </c>
      <c r="E106" s="17">
        <v>331.25</v>
      </c>
      <c r="F106" s="18">
        <v>331.25</v>
      </c>
      <c r="G106" s="43">
        <v>2</v>
      </c>
      <c r="H106" s="43"/>
      <c r="I106" s="43">
        <v>3</v>
      </c>
      <c r="J106" s="43">
        <v>8</v>
      </c>
      <c r="K106" s="43">
        <v>9</v>
      </c>
    </row>
    <row r="107" spans="1:11">
      <c r="A107" s="14" t="s">
        <v>210</v>
      </c>
      <c r="B107" s="14" t="s">
        <v>211</v>
      </c>
      <c r="C107" s="15">
        <v>280</v>
      </c>
      <c r="D107" s="16">
        <v>308</v>
      </c>
      <c r="E107" s="17">
        <v>350</v>
      </c>
      <c r="F107" s="18">
        <v>350</v>
      </c>
      <c r="G107" s="43">
        <v>3</v>
      </c>
      <c r="H107" s="43"/>
      <c r="I107" s="43">
        <v>1</v>
      </c>
      <c r="J107" s="43">
        <v>6</v>
      </c>
      <c r="K107" s="43">
        <v>7</v>
      </c>
    </row>
    <row r="108" spans="1:11">
      <c r="A108" s="14" t="s">
        <v>212</v>
      </c>
      <c r="B108" s="14" t="s">
        <v>213</v>
      </c>
      <c r="C108" s="15">
        <v>310</v>
      </c>
      <c r="D108" s="16">
        <v>341</v>
      </c>
      <c r="E108" s="17">
        <v>387.5</v>
      </c>
      <c r="F108" s="18">
        <v>387.5</v>
      </c>
      <c r="G108" s="43">
        <v>2</v>
      </c>
      <c r="H108" s="43"/>
      <c r="I108" s="43"/>
      <c r="J108" s="43">
        <v>5</v>
      </c>
      <c r="K108" s="43">
        <v>4</v>
      </c>
    </row>
    <row r="109" spans="1:11">
      <c r="A109" s="14" t="s">
        <v>214</v>
      </c>
      <c r="B109" s="14" t="s">
        <v>215</v>
      </c>
      <c r="C109" s="15">
        <v>325</v>
      </c>
      <c r="D109" s="16">
        <v>357.50000000000006</v>
      </c>
      <c r="E109" s="17">
        <v>406.25</v>
      </c>
      <c r="F109" s="18">
        <v>406.25</v>
      </c>
      <c r="G109" s="43">
        <v>2</v>
      </c>
      <c r="H109" s="43"/>
      <c r="I109" s="43"/>
      <c r="J109" s="43">
        <v>3</v>
      </c>
      <c r="K109" s="43">
        <v>2</v>
      </c>
    </row>
    <row r="110" spans="1:11">
      <c r="A110" s="14" t="s">
        <v>216</v>
      </c>
      <c r="B110" s="14" t="s">
        <v>217</v>
      </c>
      <c r="C110" s="15">
        <v>340</v>
      </c>
      <c r="D110" s="16">
        <v>374.00000000000006</v>
      </c>
      <c r="E110" s="17">
        <v>425</v>
      </c>
      <c r="F110" s="18">
        <v>425</v>
      </c>
      <c r="G110" s="43"/>
      <c r="H110" s="43"/>
      <c r="I110" s="43"/>
      <c r="J110" s="43">
        <v>1</v>
      </c>
      <c r="K110" s="43">
        <v>2</v>
      </c>
    </row>
    <row r="111" spans="1:11">
      <c r="A111" s="14" t="s">
        <v>218</v>
      </c>
      <c r="B111" s="14" t="s">
        <v>219</v>
      </c>
      <c r="C111" s="15">
        <v>360</v>
      </c>
      <c r="D111" s="16">
        <v>396.00000000000006</v>
      </c>
      <c r="E111" s="17">
        <v>450</v>
      </c>
      <c r="F111" s="18">
        <v>450</v>
      </c>
      <c r="G111" s="43"/>
      <c r="H111" s="43"/>
      <c r="I111" s="43"/>
      <c r="J111" s="43"/>
      <c r="K111" s="43">
        <v>1</v>
      </c>
    </row>
    <row r="112" spans="1:11">
      <c r="A112" s="14" t="s">
        <v>220</v>
      </c>
      <c r="B112" s="14" t="s">
        <v>221</v>
      </c>
      <c r="C112" s="15">
        <v>400</v>
      </c>
      <c r="D112" s="16">
        <v>440.00000000000006</v>
      </c>
      <c r="E112" s="17">
        <v>500</v>
      </c>
      <c r="F112" s="18">
        <v>500</v>
      </c>
      <c r="G112" s="43"/>
      <c r="H112" s="43"/>
      <c r="I112" s="43"/>
      <c r="J112" s="43"/>
      <c r="K112" s="43"/>
    </row>
    <row r="113" spans="1:11">
      <c r="A113" s="14" t="s">
        <v>222</v>
      </c>
      <c r="B113" s="14" t="s">
        <v>223</v>
      </c>
      <c r="C113" s="15">
        <v>160</v>
      </c>
      <c r="D113" s="16">
        <v>176</v>
      </c>
      <c r="E113" s="17">
        <v>200</v>
      </c>
      <c r="F113" s="18">
        <v>200</v>
      </c>
      <c r="G113" s="43">
        <v>2</v>
      </c>
      <c r="H113" s="43">
        <v>7</v>
      </c>
      <c r="I113" s="43">
        <v>12</v>
      </c>
      <c r="J113" s="43">
        <v>17</v>
      </c>
      <c r="K113" s="43">
        <v>18</v>
      </c>
    </row>
    <row r="114" spans="1:11">
      <c r="A114" s="14" t="s">
        <v>224</v>
      </c>
      <c r="B114" s="14" t="s">
        <v>225</v>
      </c>
      <c r="C114" s="15">
        <v>170</v>
      </c>
      <c r="D114" s="16">
        <v>187.00000000000003</v>
      </c>
      <c r="E114" s="17">
        <v>212.5</v>
      </c>
      <c r="F114" s="18">
        <v>212.5</v>
      </c>
      <c r="G114" s="43">
        <v>2</v>
      </c>
      <c r="H114" s="43">
        <v>5</v>
      </c>
      <c r="I114" s="43">
        <v>10</v>
      </c>
      <c r="J114" s="43">
        <v>15</v>
      </c>
      <c r="K114" s="43">
        <v>16</v>
      </c>
    </row>
    <row r="115" spans="1:11">
      <c r="A115" s="14" t="s">
        <v>226</v>
      </c>
      <c r="B115" s="14" t="s">
        <v>227</v>
      </c>
      <c r="C115" s="15">
        <v>180</v>
      </c>
      <c r="D115" s="16">
        <v>198.00000000000003</v>
      </c>
      <c r="E115" s="17">
        <v>225</v>
      </c>
      <c r="F115" s="18">
        <v>225</v>
      </c>
      <c r="G115" s="43">
        <v>2</v>
      </c>
      <c r="H115" s="43">
        <v>3</v>
      </c>
      <c r="I115" s="43">
        <v>8</v>
      </c>
      <c r="J115" s="43">
        <v>13</v>
      </c>
      <c r="K115" s="43">
        <v>14</v>
      </c>
    </row>
    <row r="116" spans="1:11">
      <c r="A116" s="14" t="s">
        <v>228</v>
      </c>
      <c r="B116" s="14" t="s">
        <v>229</v>
      </c>
      <c r="C116" s="15">
        <v>190</v>
      </c>
      <c r="D116" s="16">
        <v>209.00000000000003</v>
      </c>
      <c r="E116" s="17">
        <v>237.5</v>
      </c>
      <c r="F116" s="18">
        <v>237.5</v>
      </c>
      <c r="G116" s="43">
        <v>3</v>
      </c>
      <c r="H116" s="43">
        <v>1</v>
      </c>
      <c r="I116" s="43">
        <v>6</v>
      </c>
      <c r="J116" s="43">
        <v>11</v>
      </c>
      <c r="K116" s="43">
        <v>12</v>
      </c>
    </row>
    <row r="117" spans="1:11">
      <c r="A117" s="14" t="s">
        <v>230</v>
      </c>
      <c r="B117" s="14" t="s">
        <v>231</v>
      </c>
      <c r="C117" s="15">
        <v>210</v>
      </c>
      <c r="D117" s="16">
        <v>231.00000000000003</v>
      </c>
      <c r="E117" s="17">
        <v>262.5</v>
      </c>
      <c r="F117" s="18">
        <v>262.5</v>
      </c>
      <c r="G117" s="43">
        <v>2</v>
      </c>
      <c r="H117" s="43"/>
      <c r="I117" s="43">
        <v>5</v>
      </c>
      <c r="J117" s="43">
        <v>10</v>
      </c>
      <c r="K117" s="43">
        <v>11</v>
      </c>
    </row>
    <row r="118" spans="1:11">
      <c r="A118" s="14" t="s">
        <v>232</v>
      </c>
      <c r="B118" s="14" t="s">
        <v>233</v>
      </c>
      <c r="C118" s="15">
        <v>220</v>
      </c>
      <c r="D118" s="16">
        <v>242.00000000000003</v>
      </c>
      <c r="E118" s="17">
        <v>275</v>
      </c>
      <c r="F118" s="18">
        <v>275</v>
      </c>
      <c r="G118" s="43">
        <v>2</v>
      </c>
      <c r="H118" s="43"/>
      <c r="I118" s="43">
        <v>3</v>
      </c>
      <c r="J118" s="43">
        <v>8</v>
      </c>
      <c r="K118" s="43">
        <v>9</v>
      </c>
    </row>
    <row r="119" spans="1:11">
      <c r="A119" s="14" t="s">
        <v>234</v>
      </c>
      <c r="B119" s="14" t="s">
        <v>235</v>
      </c>
      <c r="C119" s="15">
        <v>230</v>
      </c>
      <c r="D119" s="16">
        <v>253.00000000000003</v>
      </c>
      <c r="E119" s="17">
        <v>287.5</v>
      </c>
      <c r="F119" s="18">
        <v>287.5</v>
      </c>
      <c r="G119" s="43">
        <v>3</v>
      </c>
      <c r="H119" s="43"/>
      <c r="I119" s="43">
        <v>1</v>
      </c>
      <c r="J119" s="43">
        <v>6</v>
      </c>
      <c r="K119" s="43">
        <v>7</v>
      </c>
    </row>
    <row r="120" spans="1:11">
      <c r="A120" s="14" t="s">
        <v>236</v>
      </c>
      <c r="B120" s="14" t="s">
        <v>237</v>
      </c>
      <c r="C120" s="15">
        <v>255</v>
      </c>
      <c r="D120" s="16">
        <v>280.5</v>
      </c>
      <c r="E120" s="17">
        <v>318.75</v>
      </c>
      <c r="F120" s="18">
        <v>318.75</v>
      </c>
      <c r="G120" s="43">
        <v>2</v>
      </c>
      <c r="H120" s="43"/>
      <c r="I120" s="43"/>
      <c r="J120" s="43">
        <v>5</v>
      </c>
      <c r="K120" s="43">
        <v>4</v>
      </c>
    </row>
    <row r="121" spans="1:11">
      <c r="A121" s="14" t="s">
        <v>238</v>
      </c>
      <c r="B121" s="14" t="s">
        <v>239</v>
      </c>
      <c r="C121" s="15">
        <v>265</v>
      </c>
      <c r="D121" s="16">
        <v>291.5</v>
      </c>
      <c r="E121" s="17">
        <v>331.25</v>
      </c>
      <c r="F121" s="18">
        <v>331.25</v>
      </c>
      <c r="G121" s="43">
        <v>2</v>
      </c>
      <c r="H121" s="43"/>
      <c r="I121" s="43"/>
      <c r="J121" s="43">
        <v>3</v>
      </c>
      <c r="K121" s="43">
        <v>2</v>
      </c>
    </row>
    <row r="122" spans="1:11">
      <c r="A122" s="14" t="s">
        <v>240</v>
      </c>
      <c r="B122" s="14" t="s">
        <v>241</v>
      </c>
      <c r="C122" s="15">
        <v>275</v>
      </c>
      <c r="D122" s="16">
        <v>302.5</v>
      </c>
      <c r="E122" s="17">
        <v>343.75</v>
      </c>
      <c r="F122" s="18">
        <v>343.75</v>
      </c>
      <c r="G122" s="43"/>
      <c r="H122" s="43"/>
      <c r="I122" s="43"/>
      <c r="J122" s="43">
        <v>1</v>
      </c>
      <c r="K122" s="43">
        <v>2</v>
      </c>
    </row>
    <row r="123" spans="1:11">
      <c r="A123" s="14" t="s">
        <v>242</v>
      </c>
      <c r="B123" s="14" t="s">
        <v>243</v>
      </c>
      <c r="C123" s="15">
        <v>300</v>
      </c>
      <c r="D123" s="16">
        <v>330</v>
      </c>
      <c r="E123" s="17">
        <v>375</v>
      </c>
      <c r="F123" s="18">
        <v>375</v>
      </c>
      <c r="G123" s="43"/>
      <c r="H123" s="43"/>
      <c r="I123" s="43"/>
      <c r="J123" s="43"/>
      <c r="K123" s="43">
        <v>1</v>
      </c>
    </row>
    <row r="124" spans="1:11">
      <c r="A124" s="14" t="s">
        <v>244</v>
      </c>
      <c r="B124" s="14" t="s">
        <v>245</v>
      </c>
      <c r="C124" s="15">
        <v>340</v>
      </c>
      <c r="D124" s="16">
        <v>374.00000000000006</v>
      </c>
      <c r="E124" s="17">
        <v>425</v>
      </c>
      <c r="F124" s="18">
        <v>425</v>
      </c>
      <c r="G124" s="43"/>
      <c r="H124" s="43"/>
      <c r="I124" s="43"/>
      <c r="J124" s="43"/>
      <c r="K124" s="43"/>
    </row>
    <row r="125" spans="1:11">
      <c r="A125" s="14" t="s">
        <v>246</v>
      </c>
      <c r="B125" s="14" t="s">
        <v>247</v>
      </c>
      <c r="C125" s="15">
        <v>140</v>
      </c>
      <c r="D125" s="16">
        <v>154</v>
      </c>
      <c r="E125" s="17">
        <v>175</v>
      </c>
      <c r="F125" s="18">
        <v>175</v>
      </c>
      <c r="G125" s="43">
        <v>2</v>
      </c>
      <c r="H125" s="43">
        <v>7</v>
      </c>
      <c r="I125" s="43">
        <v>12</v>
      </c>
      <c r="J125" s="43">
        <v>17</v>
      </c>
      <c r="K125" s="43">
        <v>18</v>
      </c>
    </row>
    <row r="126" spans="1:11">
      <c r="A126" s="14" t="s">
        <v>248</v>
      </c>
      <c r="B126" s="14" t="s">
        <v>249</v>
      </c>
      <c r="C126" s="15">
        <v>150</v>
      </c>
      <c r="D126" s="16">
        <v>165</v>
      </c>
      <c r="E126" s="17">
        <v>187.5</v>
      </c>
      <c r="F126" s="18">
        <v>187.5</v>
      </c>
      <c r="G126" s="43">
        <v>2</v>
      </c>
      <c r="H126" s="43">
        <v>5</v>
      </c>
      <c r="I126" s="43">
        <v>10</v>
      </c>
      <c r="J126" s="43">
        <v>15</v>
      </c>
      <c r="K126" s="43">
        <v>16</v>
      </c>
    </row>
    <row r="127" spans="1:11">
      <c r="A127" s="14" t="s">
        <v>250</v>
      </c>
      <c r="B127" s="14" t="s">
        <v>251</v>
      </c>
      <c r="C127" s="15">
        <v>160</v>
      </c>
      <c r="D127" s="16">
        <v>176</v>
      </c>
      <c r="E127" s="17">
        <v>200</v>
      </c>
      <c r="F127" s="18">
        <v>200</v>
      </c>
      <c r="G127" s="43">
        <v>2</v>
      </c>
      <c r="H127" s="43">
        <v>3</v>
      </c>
      <c r="I127" s="43">
        <v>8</v>
      </c>
      <c r="J127" s="43">
        <v>13</v>
      </c>
      <c r="K127" s="43">
        <v>14</v>
      </c>
    </row>
    <row r="128" spans="1:11">
      <c r="A128" s="14" t="s">
        <v>252</v>
      </c>
      <c r="B128" s="14" t="s">
        <v>253</v>
      </c>
      <c r="C128" s="15">
        <v>170</v>
      </c>
      <c r="D128" s="16">
        <v>187.00000000000003</v>
      </c>
      <c r="E128" s="17">
        <v>212.5</v>
      </c>
      <c r="F128" s="18">
        <v>212.5</v>
      </c>
      <c r="G128" s="43">
        <v>3</v>
      </c>
      <c r="H128" s="43">
        <v>1</v>
      </c>
      <c r="I128" s="43">
        <v>6</v>
      </c>
      <c r="J128" s="43">
        <v>11</v>
      </c>
      <c r="K128" s="43">
        <v>12</v>
      </c>
    </row>
    <row r="129" spans="1:11">
      <c r="A129" s="14" t="s">
        <v>254</v>
      </c>
      <c r="B129" s="14" t="s">
        <v>255</v>
      </c>
      <c r="C129" s="15">
        <v>190</v>
      </c>
      <c r="D129" s="16">
        <v>209.00000000000003</v>
      </c>
      <c r="E129" s="17">
        <v>237.5</v>
      </c>
      <c r="F129" s="18">
        <v>237.5</v>
      </c>
      <c r="G129" s="43">
        <v>2</v>
      </c>
      <c r="H129" s="43"/>
      <c r="I129" s="43">
        <v>5</v>
      </c>
      <c r="J129" s="43">
        <v>10</v>
      </c>
      <c r="K129" s="43">
        <v>11</v>
      </c>
    </row>
    <row r="130" spans="1:11">
      <c r="A130" s="14" t="s">
        <v>256</v>
      </c>
      <c r="B130" s="14" t="s">
        <v>257</v>
      </c>
      <c r="C130" s="15">
        <v>200</v>
      </c>
      <c r="D130" s="16">
        <v>220.00000000000003</v>
      </c>
      <c r="E130" s="17">
        <v>250</v>
      </c>
      <c r="F130" s="18">
        <v>250</v>
      </c>
      <c r="G130" s="43">
        <v>2</v>
      </c>
      <c r="H130" s="43"/>
      <c r="I130" s="43">
        <v>3</v>
      </c>
      <c r="J130" s="43">
        <v>8</v>
      </c>
      <c r="K130" s="43">
        <v>9</v>
      </c>
    </row>
    <row r="131" spans="1:11">
      <c r="A131" s="14" t="s">
        <v>258</v>
      </c>
      <c r="B131" s="14" t="s">
        <v>259</v>
      </c>
      <c r="C131" s="15">
        <v>210</v>
      </c>
      <c r="D131" s="16">
        <v>231.00000000000003</v>
      </c>
      <c r="E131" s="17">
        <v>262.5</v>
      </c>
      <c r="F131" s="18">
        <v>262.5</v>
      </c>
      <c r="G131" s="43">
        <v>3</v>
      </c>
      <c r="H131" s="43"/>
      <c r="I131" s="43">
        <v>1</v>
      </c>
      <c r="J131" s="43">
        <v>6</v>
      </c>
      <c r="K131" s="43">
        <v>7</v>
      </c>
    </row>
    <row r="132" spans="1:11">
      <c r="A132" s="14" t="s">
        <v>260</v>
      </c>
      <c r="B132" s="14" t="s">
        <v>261</v>
      </c>
      <c r="C132" s="15">
        <v>230</v>
      </c>
      <c r="D132" s="16">
        <v>253.00000000000003</v>
      </c>
      <c r="E132" s="17">
        <v>287.5</v>
      </c>
      <c r="F132" s="18">
        <v>287.5</v>
      </c>
      <c r="G132" s="43">
        <v>2</v>
      </c>
      <c r="H132" s="43"/>
      <c r="I132" s="43"/>
      <c r="J132" s="43">
        <v>5</v>
      </c>
      <c r="K132" s="43">
        <v>4</v>
      </c>
    </row>
    <row r="133" spans="1:11">
      <c r="A133" s="14" t="s">
        <v>262</v>
      </c>
      <c r="B133" s="14" t="s">
        <v>263</v>
      </c>
      <c r="C133" s="15">
        <v>240</v>
      </c>
      <c r="D133" s="16">
        <v>264</v>
      </c>
      <c r="E133" s="17">
        <v>300</v>
      </c>
      <c r="F133" s="18">
        <v>300</v>
      </c>
      <c r="G133" s="43">
        <v>2</v>
      </c>
      <c r="H133" s="43"/>
      <c r="I133" s="43"/>
      <c r="J133" s="43">
        <v>3</v>
      </c>
      <c r="K133" s="43">
        <v>2</v>
      </c>
    </row>
    <row r="134" spans="1:11">
      <c r="A134" s="14" t="s">
        <v>264</v>
      </c>
      <c r="B134" s="14" t="s">
        <v>265</v>
      </c>
      <c r="C134" s="15">
        <v>250</v>
      </c>
      <c r="D134" s="16">
        <v>275</v>
      </c>
      <c r="E134" s="17">
        <v>312.5</v>
      </c>
      <c r="F134" s="18">
        <v>312.5</v>
      </c>
      <c r="G134" s="43"/>
      <c r="H134" s="43"/>
      <c r="I134" s="43"/>
      <c r="J134" s="43">
        <v>1</v>
      </c>
      <c r="K134" s="43">
        <v>2</v>
      </c>
    </row>
    <row r="135" spans="1:11">
      <c r="A135" s="14" t="s">
        <v>266</v>
      </c>
      <c r="B135" s="14" t="s">
        <v>267</v>
      </c>
      <c r="C135" s="15">
        <v>265</v>
      </c>
      <c r="D135" s="16">
        <v>291.5</v>
      </c>
      <c r="E135" s="17">
        <v>331.25</v>
      </c>
      <c r="F135" s="18">
        <v>331.25</v>
      </c>
      <c r="G135" s="43"/>
      <c r="H135" s="43"/>
      <c r="I135" s="43"/>
      <c r="J135" s="43"/>
      <c r="K135" s="43">
        <v>1</v>
      </c>
    </row>
    <row r="136" spans="1:11">
      <c r="A136" s="14" t="s">
        <v>268</v>
      </c>
      <c r="B136" s="14" t="s">
        <v>269</v>
      </c>
      <c r="C136" s="15">
        <v>300</v>
      </c>
      <c r="D136" s="16">
        <v>330</v>
      </c>
      <c r="E136" s="17">
        <v>375</v>
      </c>
      <c r="F136" s="18">
        <v>375</v>
      </c>
      <c r="G136" s="43"/>
      <c r="H136" s="43"/>
      <c r="I136" s="43"/>
      <c r="J136" s="43"/>
      <c r="K136" s="43"/>
    </row>
    <row r="137" spans="1:11">
      <c r="A137" s="14" t="s">
        <v>270</v>
      </c>
      <c r="B137" s="14" t="s">
        <v>271</v>
      </c>
      <c r="C137" s="15">
        <v>120</v>
      </c>
      <c r="D137" s="16">
        <v>132</v>
      </c>
      <c r="E137" s="17">
        <v>150</v>
      </c>
      <c r="F137" s="18">
        <v>150</v>
      </c>
      <c r="G137" s="43">
        <v>2</v>
      </c>
      <c r="H137" s="43">
        <v>7</v>
      </c>
      <c r="I137" s="43">
        <v>12</v>
      </c>
      <c r="J137" s="43">
        <v>17</v>
      </c>
      <c r="K137" s="43">
        <v>18</v>
      </c>
    </row>
    <row r="138" spans="1:11">
      <c r="A138" s="14" t="s">
        <v>272</v>
      </c>
      <c r="B138" s="14" t="s">
        <v>273</v>
      </c>
      <c r="C138" s="15">
        <v>130</v>
      </c>
      <c r="D138" s="16">
        <v>143</v>
      </c>
      <c r="E138" s="17">
        <v>162.5</v>
      </c>
      <c r="F138" s="18">
        <v>162.5</v>
      </c>
      <c r="G138" s="43">
        <v>2</v>
      </c>
      <c r="H138" s="43">
        <v>5</v>
      </c>
      <c r="I138" s="43">
        <v>10</v>
      </c>
      <c r="J138" s="43">
        <v>15</v>
      </c>
      <c r="K138" s="43">
        <v>16</v>
      </c>
    </row>
    <row r="139" spans="1:11">
      <c r="A139" s="14" t="s">
        <v>274</v>
      </c>
      <c r="B139" s="14" t="s">
        <v>275</v>
      </c>
      <c r="C139" s="15">
        <v>140</v>
      </c>
      <c r="D139" s="16">
        <v>154</v>
      </c>
      <c r="E139" s="17">
        <v>175</v>
      </c>
      <c r="F139" s="18">
        <v>175</v>
      </c>
      <c r="G139" s="43">
        <v>2</v>
      </c>
      <c r="H139" s="43">
        <v>3</v>
      </c>
      <c r="I139" s="43">
        <v>8</v>
      </c>
      <c r="J139" s="43">
        <v>13</v>
      </c>
      <c r="K139" s="43">
        <v>14</v>
      </c>
    </row>
    <row r="140" spans="1:11">
      <c r="A140" s="14" t="s">
        <v>276</v>
      </c>
      <c r="B140" s="14" t="s">
        <v>277</v>
      </c>
      <c r="C140" s="15">
        <v>150</v>
      </c>
      <c r="D140" s="16">
        <v>165</v>
      </c>
      <c r="E140" s="17">
        <v>187.5</v>
      </c>
      <c r="F140" s="18">
        <v>187.5</v>
      </c>
      <c r="G140" s="43">
        <v>3</v>
      </c>
      <c r="H140" s="43">
        <v>1</v>
      </c>
      <c r="I140" s="43">
        <v>6</v>
      </c>
      <c r="J140" s="43">
        <v>11</v>
      </c>
      <c r="K140" s="43">
        <v>12</v>
      </c>
    </row>
    <row r="141" spans="1:11">
      <c r="A141" s="14" t="s">
        <v>278</v>
      </c>
      <c r="B141" s="14" t="s">
        <v>279</v>
      </c>
      <c r="C141" s="15">
        <v>170</v>
      </c>
      <c r="D141" s="16">
        <v>187.00000000000003</v>
      </c>
      <c r="E141" s="17">
        <v>212.5</v>
      </c>
      <c r="F141" s="18">
        <v>212.5</v>
      </c>
      <c r="G141" s="43">
        <v>2</v>
      </c>
      <c r="H141" s="43"/>
      <c r="I141" s="43">
        <v>5</v>
      </c>
      <c r="J141" s="43">
        <v>10</v>
      </c>
      <c r="K141" s="43">
        <v>11</v>
      </c>
    </row>
    <row r="142" spans="1:11">
      <c r="A142" s="14" t="s">
        <v>280</v>
      </c>
      <c r="B142" s="14" t="s">
        <v>281</v>
      </c>
      <c r="C142" s="15">
        <v>180</v>
      </c>
      <c r="D142" s="16">
        <v>198.00000000000003</v>
      </c>
      <c r="E142" s="17">
        <v>225</v>
      </c>
      <c r="F142" s="18">
        <v>225</v>
      </c>
      <c r="G142" s="43">
        <v>2</v>
      </c>
      <c r="H142" s="43"/>
      <c r="I142" s="43">
        <v>3</v>
      </c>
      <c r="J142" s="43">
        <v>8</v>
      </c>
      <c r="K142" s="43">
        <v>9</v>
      </c>
    </row>
    <row r="143" spans="1:11">
      <c r="A143" s="14" t="s">
        <v>282</v>
      </c>
      <c r="B143" s="14" t="s">
        <v>283</v>
      </c>
      <c r="C143" s="15">
        <v>190</v>
      </c>
      <c r="D143" s="16">
        <v>209.00000000000003</v>
      </c>
      <c r="E143" s="17">
        <v>237.5</v>
      </c>
      <c r="F143" s="18">
        <v>237.5</v>
      </c>
      <c r="G143" s="43">
        <v>3</v>
      </c>
      <c r="H143" s="43"/>
      <c r="I143" s="43">
        <v>1</v>
      </c>
      <c r="J143" s="43">
        <v>6</v>
      </c>
      <c r="K143" s="43">
        <v>7</v>
      </c>
    </row>
    <row r="144" spans="1:11">
      <c r="A144" s="14" t="s">
        <v>284</v>
      </c>
      <c r="B144" s="14" t="s">
        <v>285</v>
      </c>
      <c r="C144" s="15">
        <v>210</v>
      </c>
      <c r="D144" s="16">
        <v>231.00000000000003</v>
      </c>
      <c r="E144" s="17">
        <v>262.5</v>
      </c>
      <c r="F144" s="18">
        <v>262.5</v>
      </c>
      <c r="G144" s="43">
        <v>2</v>
      </c>
      <c r="H144" s="43"/>
      <c r="I144" s="43"/>
      <c r="J144" s="43">
        <v>5</v>
      </c>
      <c r="K144" s="43">
        <v>4</v>
      </c>
    </row>
    <row r="145" spans="1:11">
      <c r="A145" s="14" t="s">
        <v>286</v>
      </c>
      <c r="B145" s="14" t="s">
        <v>287</v>
      </c>
      <c r="C145" s="15">
        <v>220</v>
      </c>
      <c r="D145" s="16">
        <v>242.00000000000003</v>
      </c>
      <c r="E145" s="17">
        <v>275</v>
      </c>
      <c r="F145" s="18">
        <v>275</v>
      </c>
      <c r="G145" s="43">
        <v>2</v>
      </c>
      <c r="H145" s="43"/>
      <c r="I145" s="43"/>
      <c r="J145" s="43">
        <v>3</v>
      </c>
      <c r="K145" s="43">
        <v>2</v>
      </c>
    </row>
    <row r="146" spans="1:11">
      <c r="A146" s="14" t="s">
        <v>288</v>
      </c>
      <c r="B146" s="14" t="s">
        <v>289</v>
      </c>
      <c r="C146" s="15">
        <v>230</v>
      </c>
      <c r="D146" s="16">
        <v>253.00000000000003</v>
      </c>
      <c r="E146" s="17">
        <v>287.5</v>
      </c>
      <c r="F146" s="18">
        <v>287.5</v>
      </c>
      <c r="G146" s="43"/>
      <c r="H146" s="43"/>
      <c r="I146" s="43"/>
      <c r="J146" s="43">
        <v>1</v>
      </c>
      <c r="K146" s="43">
        <v>2</v>
      </c>
    </row>
    <row r="147" spans="1:11">
      <c r="A147" s="14" t="s">
        <v>290</v>
      </c>
      <c r="B147" s="14" t="s">
        <v>291</v>
      </c>
      <c r="C147" s="15">
        <v>245</v>
      </c>
      <c r="D147" s="16">
        <v>269.5</v>
      </c>
      <c r="E147" s="17">
        <v>306.25</v>
      </c>
      <c r="F147" s="18">
        <v>306.25</v>
      </c>
      <c r="G147" s="43"/>
      <c r="H147" s="43"/>
      <c r="I147" s="43"/>
      <c r="J147" s="43"/>
      <c r="K147" s="43">
        <v>1</v>
      </c>
    </row>
    <row r="148" spans="1:11">
      <c r="A148" s="14" t="s">
        <v>292</v>
      </c>
      <c r="B148" s="14" t="s">
        <v>293</v>
      </c>
      <c r="C148" s="15">
        <v>275</v>
      </c>
      <c r="D148" s="16">
        <v>302.5</v>
      </c>
      <c r="E148" s="17">
        <v>343.75</v>
      </c>
      <c r="F148" s="18">
        <v>343.75</v>
      </c>
      <c r="G148" s="43"/>
      <c r="H148" s="43"/>
      <c r="I148" s="43"/>
      <c r="J148" s="43"/>
      <c r="K148" s="43"/>
    </row>
    <row r="149" spans="1:11">
      <c r="A149" s="14" t="s">
        <v>294</v>
      </c>
      <c r="B149" s="14" t="s">
        <v>295</v>
      </c>
      <c r="C149" s="15">
        <v>100</v>
      </c>
      <c r="D149" s="16">
        <v>110.00000000000001</v>
      </c>
      <c r="E149" s="17">
        <v>125</v>
      </c>
      <c r="F149" s="18">
        <v>125</v>
      </c>
      <c r="G149" s="43">
        <v>2</v>
      </c>
      <c r="H149" s="43">
        <v>7</v>
      </c>
      <c r="I149" s="43">
        <v>12</v>
      </c>
      <c r="J149" s="43">
        <v>17</v>
      </c>
      <c r="K149" s="43">
        <v>18</v>
      </c>
    </row>
    <row r="150" spans="1:11">
      <c r="A150" s="14" t="s">
        <v>296</v>
      </c>
      <c r="B150" s="14" t="s">
        <v>297</v>
      </c>
      <c r="C150" s="15">
        <v>105</v>
      </c>
      <c r="D150" s="16">
        <v>115.50000000000001</v>
      </c>
      <c r="E150" s="17">
        <v>131.25</v>
      </c>
      <c r="F150" s="18">
        <v>131.25</v>
      </c>
      <c r="G150" s="43">
        <v>2</v>
      </c>
      <c r="H150" s="43">
        <v>5</v>
      </c>
      <c r="I150" s="43">
        <v>10</v>
      </c>
      <c r="J150" s="43">
        <v>15</v>
      </c>
      <c r="K150" s="43">
        <v>16</v>
      </c>
    </row>
    <row r="151" spans="1:11">
      <c r="A151" s="14" t="s">
        <v>298</v>
      </c>
      <c r="B151" s="14" t="s">
        <v>299</v>
      </c>
      <c r="C151" s="15">
        <v>110</v>
      </c>
      <c r="D151" s="16">
        <v>121.00000000000001</v>
      </c>
      <c r="E151" s="17">
        <v>137.5</v>
      </c>
      <c r="F151" s="18">
        <v>137.5</v>
      </c>
      <c r="G151" s="43">
        <v>2</v>
      </c>
      <c r="H151" s="43">
        <v>3</v>
      </c>
      <c r="I151" s="43">
        <v>8</v>
      </c>
      <c r="J151" s="43">
        <v>13</v>
      </c>
      <c r="K151" s="43">
        <v>14</v>
      </c>
    </row>
    <row r="152" spans="1:11">
      <c r="A152" s="14" t="s">
        <v>300</v>
      </c>
      <c r="B152" s="14" t="s">
        <v>301</v>
      </c>
      <c r="C152" s="15">
        <v>120</v>
      </c>
      <c r="D152" s="16">
        <v>132</v>
      </c>
      <c r="E152" s="17">
        <v>150</v>
      </c>
      <c r="F152" s="18">
        <v>150</v>
      </c>
      <c r="G152" s="43">
        <v>3</v>
      </c>
      <c r="H152" s="43">
        <v>1</v>
      </c>
      <c r="I152" s="43">
        <v>6</v>
      </c>
      <c r="J152" s="43">
        <v>11</v>
      </c>
      <c r="K152" s="43">
        <v>12</v>
      </c>
    </row>
    <row r="153" spans="1:11">
      <c r="A153" s="14" t="s">
        <v>302</v>
      </c>
      <c r="B153" s="14" t="s">
        <v>303</v>
      </c>
      <c r="C153" s="15">
        <v>140</v>
      </c>
      <c r="D153" s="16">
        <v>154</v>
      </c>
      <c r="E153" s="17">
        <v>175</v>
      </c>
      <c r="F153" s="18">
        <v>175</v>
      </c>
      <c r="G153" s="43">
        <v>2</v>
      </c>
      <c r="H153" s="43"/>
      <c r="I153" s="43">
        <v>5</v>
      </c>
      <c r="J153" s="43">
        <v>10</v>
      </c>
      <c r="K153" s="43">
        <v>11</v>
      </c>
    </row>
    <row r="154" spans="1:11">
      <c r="A154" s="14" t="s">
        <v>304</v>
      </c>
      <c r="B154" s="14" t="s">
        <v>305</v>
      </c>
      <c r="C154" s="15">
        <v>150</v>
      </c>
      <c r="D154" s="16">
        <v>165</v>
      </c>
      <c r="E154" s="17">
        <v>187.5</v>
      </c>
      <c r="F154" s="18">
        <v>187.5</v>
      </c>
      <c r="G154" s="43">
        <v>2</v>
      </c>
      <c r="H154" s="43"/>
      <c r="I154" s="43">
        <v>3</v>
      </c>
      <c r="J154" s="43">
        <v>8</v>
      </c>
      <c r="K154" s="43">
        <v>9</v>
      </c>
    </row>
    <row r="155" spans="1:11">
      <c r="A155" s="14" t="s">
        <v>306</v>
      </c>
      <c r="B155" s="14" t="s">
        <v>307</v>
      </c>
      <c r="C155" s="15">
        <v>160</v>
      </c>
      <c r="D155" s="16">
        <v>176</v>
      </c>
      <c r="E155" s="17">
        <v>200</v>
      </c>
      <c r="F155" s="18">
        <v>200</v>
      </c>
      <c r="G155" s="43">
        <v>3</v>
      </c>
      <c r="H155" s="43"/>
      <c r="I155" s="43">
        <v>1</v>
      </c>
      <c r="J155" s="43">
        <v>6</v>
      </c>
      <c r="K155" s="43">
        <v>7</v>
      </c>
    </row>
    <row r="156" spans="1:11">
      <c r="A156" s="14" t="s">
        <v>308</v>
      </c>
      <c r="B156" s="14" t="s">
        <v>309</v>
      </c>
      <c r="C156" s="15">
        <v>180</v>
      </c>
      <c r="D156" s="16">
        <v>198.00000000000003</v>
      </c>
      <c r="E156" s="17">
        <v>225</v>
      </c>
      <c r="F156" s="18">
        <v>225</v>
      </c>
      <c r="G156" s="43">
        <v>2</v>
      </c>
      <c r="H156" s="43"/>
      <c r="I156" s="43"/>
      <c r="J156" s="43">
        <v>5</v>
      </c>
      <c r="K156" s="43">
        <v>4</v>
      </c>
    </row>
    <row r="157" spans="1:11">
      <c r="A157" s="14" t="s">
        <v>310</v>
      </c>
      <c r="B157" s="14" t="s">
        <v>311</v>
      </c>
      <c r="C157" s="15">
        <v>190</v>
      </c>
      <c r="D157" s="16">
        <v>209.00000000000003</v>
      </c>
      <c r="E157" s="17">
        <v>237.5</v>
      </c>
      <c r="F157" s="18">
        <v>237.5</v>
      </c>
      <c r="G157" s="43">
        <v>2</v>
      </c>
      <c r="H157" s="43"/>
      <c r="I157" s="43"/>
      <c r="J157" s="43">
        <v>3</v>
      </c>
      <c r="K157" s="43">
        <v>2</v>
      </c>
    </row>
    <row r="158" spans="1:11">
      <c r="A158" s="14" t="s">
        <v>312</v>
      </c>
      <c r="B158" s="14" t="s">
        <v>313</v>
      </c>
      <c r="C158" s="15">
        <v>200</v>
      </c>
      <c r="D158" s="16">
        <v>220.00000000000003</v>
      </c>
      <c r="E158" s="17">
        <v>250</v>
      </c>
      <c r="F158" s="18">
        <v>250</v>
      </c>
      <c r="G158" s="43"/>
      <c r="H158" s="43"/>
      <c r="I158" s="43"/>
      <c r="J158" s="43">
        <v>1</v>
      </c>
      <c r="K158" s="43">
        <v>2</v>
      </c>
    </row>
    <row r="159" spans="1:11">
      <c r="A159" s="14" t="s">
        <v>314</v>
      </c>
      <c r="B159" s="14" t="s">
        <v>315</v>
      </c>
      <c r="C159" s="15">
        <v>210</v>
      </c>
      <c r="D159" s="16">
        <v>231.00000000000003</v>
      </c>
      <c r="E159" s="17">
        <v>262.5</v>
      </c>
      <c r="F159" s="18">
        <v>262.5</v>
      </c>
      <c r="G159" s="43"/>
      <c r="H159" s="43"/>
      <c r="I159" s="43"/>
      <c r="J159" s="43"/>
      <c r="K159" s="43">
        <v>1</v>
      </c>
    </row>
    <row r="160" spans="1:11" ht="15.75" thickBot="1">
      <c r="A160" s="19" t="s">
        <v>316</v>
      </c>
      <c r="B160" s="19" t="s">
        <v>317</v>
      </c>
      <c r="C160" s="20">
        <v>235</v>
      </c>
      <c r="D160" s="21">
        <v>258.5</v>
      </c>
      <c r="E160" s="22">
        <v>293.75</v>
      </c>
      <c r="F160" s="23">
        <v>293.75</v>
      </c>
      <c r="G160" s="43"/>
      <c r="H160" s="43"/>
      <c r="I160" s="43"/>
      <c r="J160" s="43"/>
      <c r="K160" s="43"/>
    </row>
    <row r="161" ht="15.75" thickTop="1"/>
  </sheetData>
  <mergeCells count="2">
    <mergeCell ref="A1:F1"/>
    <mergeCell ref="A2:F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L18"/>
  <sheetViews>
    <sheetView tabSelected="1" workbookViewId="0">
      <selection activeCell="F14" sqref="F14"/>
    </sheetView>
  </sheetViews>
  <sheetFormatPr baseColWidth="10" defaultRowHeight="15"/>
  <cols>
    <col min="1" max="1" width="12.5703125" style="26" customWidth="1"/>
    <col min="2" max="2" width="8" style="26" customWidth="1"/>
    <col min="3" max="3" width="5.85546875" style="24" customWidth="1"/>
    <col min="4" max="4" width="6.140625" style="27" customWidth="1"/>
    <col min="5" max="5" width="9.7109375" style="24" bestFit="1" customWidth="1"/>
    <col min="6" max="6" width="11.28515625" style="24" bestFit="1" customWidth="1"/>
    <col min="7" max="8" width="10.42578125" style="24" customWidth="1"/>
    <col min="9" max="9" width="11.85546875" style="24" customWidth="1"/>
    <col min="10" max="10" width="10.5703125" style="24" bestFit="1" customWidth="1"/>
    <col min="11" max="11" width="11.140625" style="24" bestFit="1" customWidth="1"/>
    <col min="12" max="12" width="12.28515625" style="24" bestFit="1" customWidth="1"/>
    <col min="13" max="16384" width="11.42578125" style="24"/>
  </cols>
  <sheetData>
    <row r="2" spans="1:12" ht="26.25">
      <c r="A2" s="51" t="s">
        <v>336</v>
      </c>
      <c r="B2" s="51"/>
      <c r="C2" s="51"/>
      <c r="D2" s="51"/>
      <c r="E2" s="51"/>
      <c r="F2" s="51"/>
      <c r="G2" s="51"/>
    </row>
    <row r="5" spans="1:12" s="29" customFormat="1" ht="45">
      <c r="A5" s="36" t="s">
        <v>318</v>
      </c>
      <c r="B5" s="35" t="s">
        <v>319</v>
      </c>
      <c r="C5" s="36" t="s">
        <v>332</v>
      </c>
      <c r="D5" s="37" t="s">
        <v>326</v>
      </c>
      <c r="E5" s="36" t="s">
        <v>333</v>
      </c>
      <c r="F5" s="38" t="s">
        <v>334</v>
      </c>
      <c r="G5" s="39" t="s">
        <v>328</v>
      </c>
      <c r="H5" s="40" t="s">
        <v>329</v>
      </c>
      <c r="I5" s="41" t="s">
        <v>330</v>
      </c>
      <c r="J5" s="42" t="s">
        <v>331</v>
      </c>
      <c r="K5" s="38" t="s">
        <v>327</v>
      </c>
      <c r="L5" s="39" t="s">
        <v>342</v>
      </c>
    </row>
    <row r="7" spans="1:12" ht="18.75">
      <c r="A7" s="50" t="s">
        <v>335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</row>
    <row r="8" spans="1:12">
      <c r="C8" s="26"/>
      <c r="D8" s="28"/>
    </row>
    <row r="9" spans="1:12" s="25" customFormat="1" ht="28.35" customHeight="1">
      <c r="A9" s="31" t="s">
        <v>320</v>
      </c>
      <c r="B9" s="31" t="s">
        <v>321</v>
      </c>
      <c r="C9" s="30" t="s">
        <v>11</v>
      </c>
      <c r="D9" s="32">
        <f>VLOOKUP(C9,GRILLE!$B$5:$F$160,5,FALSE)</f>
        <v>693.75</v>
      </c>
      <c r="E9" s="33">
        <v>41845</v>
      </c>
      <c r="F9" s="33">
        <f>IF(VLOOKUP($C9,GRILLE!$B$5:$K$160,6,FALSE)="","",DATE(YEAR($E9)+VLOOKUP($C9,GRILLE!$B$5:$K$160,6,FALSE),MONTH($E9),DAY($E9)))</f>
        <v>42576</v>
      </c>
      <c r="G9" s="33">
        <f>IF(VLOOKUP($C9,GRILLE!$B$5:$K$160,7,FALSE)="","",DATE(YEAR($E9)+VLOOKUP($C9,GRILLE!$B$5:$K$160,7,FALSE),MONTH($E9),DAY($E9)))</f>
        <v>42941</v>
      </c>
      <c r="H9" s="33">
        <f>IF(VLOOKUP($C9,GRILLE!$B$5:$K$160,8,FALSE)="","",DATE(YEAR($E9)+VLOOKUP($C9,GRILLE!$B$5:$K$160,8,FALSE),MONTH($E9),DAY($E9)))</f>
        <v>44767</v>
      </c>
      <c r="I9" s="33">
        <f>IF(VLOOKUP($C9,GRILLE!$B$5:$K$160,9,FALSE)="","",DATE(YEAR($E9)+VLOOKUP($C9,GRILLE!$B$5:$K$160,9,FALSE),MONTH($E9),DAY($E9)))</f>
        <v>46593</v>
      </c>
      <c r="J9" s="33">
        <f>IF(VLOOKUP($C9,GRILLE!$B$5:$K$160,10,FALSE)="","",DATE(YEAR($E9)+VLOOKUP($C9,GRILLE!$B$5:$K$160,10,FALSE),MONTH($E9),DAY($E9)))</f>
        <v>46959</v>
      </c>
      <c r="K9" s="34" t="str">
        <f ca="1">IF(F9="","",IF(F9-TODAY()&lt;=30,"ALERTE",""))</f>
        <v>ALERTE</v>
      </c>
      <c r="L9" s="34" t="str">
        <f t="shared" ref="L9:L13" ca="1" si="0">IF(E9="","",IF(MIN(G9:J9)-TODAY()&lt;=60,"ALERTE",""))</f>
        <v/>
      </c>
    </row>
    <row r="10" spans="1:12" s="25" customFormat="1" ht="28.35" customHeight="1">
      <c r="A10" s="31" t="s">
        <v>322</v>
      </c>
      <c r="B10" s="31" t="s">
        <v>323</v>
      </c>
      <c r="C10" s="30" t="s">
        <v>117</v>
      </c>
      <c r="D10" s="32">
        <f>VLOOKUP(C10,GRILLE!$B$5:$F$160,5,FALSE)</f>
        <v>662.5</v>
      </c>
      <c r="E10" s="34">
        <v>40241</v>
      </c>
      <c r="F10" s="33">
        <f>IF(VLOOKUP($C10,GRILLE!$B$5:$K$160,6,FALSE)="","",DATE(YEAR($E10)+VLOOKUP($C10,GRILLE!$B$5:$K$160,6,FALSE),MONTH($E10),DAY($E10)))</f>
        <v>40972</v>
      </c>
      <c r="G10" s="33" t="str">
        <f>IF(VLOOKUP($C10,GRILLE!$B$5:$K$160,7,FALSE)="","",DATE(YEAR($E10)+VLOOKUP($C10,GRILLE!$B$5:$K$160,7,FALSE),MONTH($E10),DAY($E10)))</f>
        <v/>
      </c>
      <c r="H10" s="33" t="str">
        <f>IF(VLOOKUP($C10,GRILLE!$B$5:$K$160,8,FALSE)="","",DATE(YEAR($E10)+VLOOKUP($C10,GRILLE!$B$5:$K$160,8,FALSE),MONTH($E10),DAY($E10)))</f>
        <v/>
      </c>
      <c r="I10" s="33">
        <f>IF(VLOOKUP($C10,GRILLE!$B$5:$K$160,9,FALSE)="","",DATE(YEAR($E10)+VLOOKUP($C10,GRILLE!$B$5:$K$160,9,FALSE),MONTH($E10),DAY($E10)))</f>
        <v>42067</v>
      </c>
      <c r="J10" s="33">
        <f>IF(VLOOKUP($C10,GRILLE!$B$5:$K$160,10,FALSE)="","",DATE(YEAR($E10)+VLOOKUP($C10,GRILLE!$B$5:$K$160,10,FALSE),MONTH($E10),DAY($E10)))</f>
        <v>41702</v>
      </c>
      <c r="K10" s="34" t="str">
        <f t="shared" ref="K10:K12" ca="1" si="1">IF(F10="","",IF(F10-TODAY()&lt;=30,"ALERTE",""))</f>
        <v>ALERTE</v>
      </c>
      <c r="L10" s="34" t="str">
        <f t="shared" ca="1" si="0"/>
        <v>ALERTE</v>
      </c>
    </row>
    <row r="11" spans="1:12" s="25" customFormat="1" ht="28.35" customHeight="1">
      <c r="A11" s="31" t="s">
        <v>324</v>
      </c>
      <c r="B11" s="31" t="s">
        <v>325</v>
      </c>
      <c r="C11" s="30" t="s">
        <v>95</v>
      </c>
      <c r="D11" s="32">
        <f>VLOOKUP(C11,GRILLE!$B$5:$F$160,5,FALSE)</f>
        <v>850</v>
      </c>
      <c r="E11" s="34">
        <v>40210</v>
      </c>
      <c r="F11" s="33">
        <f>IF(VLOOKUP($C11,GRILLE!$B$5:$K$160,6,FALSE)="","",DATE(YEAR($E11)+VLOOKUP($C11,GRILLE!$B$5:$K$160,6,FALSE),MONTH($E11),DAY($E11)))</f>
        <v>40940</v>
      </c>
      <c r="G11" s="33" t="str">
        <f>IF(VLOOKUP($C11,GRILLE!$B$5:$K$160,7,FALSE)="","",DATE(YEAR($E11)+VLOOKUP($C11,GRILLE!$B$5:$K$160,7,FALSE),MONTH($E11),DAY($E11)))</f>
        <v/>
      </c>
      <c r="H11" s="33" t="str">
        <f>IF(VLOOKUP($C11,GRILLE!$B$5:$K$160,8,FALSE)="","",DATE(YEAR($E11)+VLOOKUP($C11,GRILLE!$B$5:$K$160,8,FALSE),MONTH($E11),DAY($E11)))</f>
        <v/>
      </c>
      <c r="I11" s="33">
        <f>IF(VLOOKUP($C11,GRILLE!$B$5:$K$160,9,FALSE)="","",DATE(YEAR($E11)+VLOOKUP($C11,GRILLE!$B$5:$K$160,9,FALSE),MONTH($E11),DAY($E11)))</f>
        <v>41306</v>
      </c>
      <c r="J11" s="33">
        <f>IF(VLOOKUP($C11,GRILLE!$B$5:$K$160,10,FALSE)="","",DATE(YEAR($E11)+VLOOKUP($C11,GRILLE!$B$5:$K$160,10,FALSE),MONTH($E11),DAY($E11)))</f>
        <v>40940</v>
      </c>
      <c r="K11" s="34" t="str">
        <f t="shared" ca="1" si="1"/>
        <v>ALERTE</v>
      </c>
      <c r="L11" s="34" t="str">
        <f t="shared" ca="1" si="0"/>
        <v>ALERTE</v>
      </c>
    </row>
    <row r="12" spans="1:12" s="25" customFormat="1" ht="28.35" customHeight="1">
      <c r="A12" s="31" t="s">
        <v>324</v>
      </c>
      <c r="B12" s="31" t="s">
        <v>325</v>
      </c>
      <c r="C12" s="30" t="s">
        <v>97</v>
      </c>
      <c r="D12" s="32">
        <f>VLOOKUP(C12,GRILLE!$B$5:$F$160,5,FALSE)</f>
        <v>893.75</v>
      </c>
      <c r="E12" s="34">
        <v>40210</v>
      </c>
      <c r="F12" s="33" t="str">
        <f>IF(VLOOKUP($C12,GRILLE!$B$5:$K$160,6,FALSE)="","",DATE(YEAR($E12)+VLOOKUP($C12,GRILLE!$B$5:$K$160,6,FALSE),MONTH($E12),DAY($E12)))</f>
        <v/>
      </c>
      <c r="G12" s="33" t="str">
        <f>IF(VLOOKUP($C12,GRILLE!$B$5:$K$160,7,FALSE)="","",DATE(YEAR($E12)+VLOOKUP($C12,GRILLE!$B$5:$K$160,7,FALSE),MONTH($E12),DAY($E12)))</f>
        <v/>
      </c>
      <c r="H12" s="33" t="str">
        <f>IF(VLOOKUP($C12,GRILLE!$B$5:$K$160,8,FALSE)="","",DATE(YEAR($E12)+VLOOKUP($C12,GRILLE!$B$5:$K$160,8,FALSE),MONTH($E12),DAY($E12)))</f>
        <v/>
      </c>
      <c r="I12" s="33">
        <f>IF(VLOOKUP($C12,GRILLE!$B$5:$K$160,9,FALSE)="","",DATE(YEAR($E12)+VLOOKUP($C12,GRILLE!$B$5:$K$160,9,FALSE),MONTH($E12),DAY($E12)))</f>
        <v>40575</v>
      </c>
      <c r="J12" s="33">
        <f>IF(VLOOKUP($C12,GRILLE!$B$5:$K$160,10,FALSE)="","",DATE(YEAR($E12)+VLOOKUP($C12,GRILLE!$B$5:$K$160,10,FALSE),MONTH($E12),DAY($E12)))</f>
        <v>40940</v>
      </c>
      <c r="K12" s="34" t="str">
        <f t="shared" ca="1" si="1"/>
        <v/>
      </c>
      <c r="L12" s="34" t="str">
        <f t="shared" ca="1" si="0"/>
        <v>ALERTE</v>
      </c>
    </row>
    <row r="13" spans="1:12" s="25" customFormat="1" ht="28.35" customHeight="1">
      <c r="A13" s="31" t="s">
        <v>324</v>
      </c>
      <c r="B13" s="31" t="s">
        <v>325</v>
      </c>
      <c r="C13" s="30" t="s">
        <v>99</v>
      </c>
      <c r="D13" s="32">
        <f>VLOOKUP(C13,GRILLE!$B$5:$F$160,5,FALSE)</f>
        <v>937.5</v>
      </c>
      <c r="E13" s="34">
        <v>42370</v>
      </c>
      <c r="F13" s="33" t="str">
        <f>IF(VLOOKUP($C13,GRILLE!$B$5:$K$160,6,FALSE)="","",DATE(YEAR($E13)+VLOOKUP($C13,GRILLE!$B$5:$K$160,6,FALSE),MONTH($E13),DAY($E13)))</f>
        <v/>
      </c>
      <c r="G13" s="33" t="str">
        <f>IF(VLOOKUP($C13,GRILLE!$B$5:$K$160,7,FALSE)="","",DATE(YEAR($E13)+VLOOKUP($C13,GRILLE!$B$5:$K$160,7,FALSE),MONTH($E13),DAY($E13)))</f>
        <v/>
      </c>
      <c r="H13" s="33" t="str">
        <f>IF(VLOOKUP($C13,GRILLE!$B$5:$K$160,8,FALSE)="","",DATE(YEAR($E13)+VLOOKUP($C13,GRILLE!$B$5:$K$160,8,FALSE),MONTH($E13),DAY($E13)))</f>
        <v/>
      </c>
      <c r="I13" s="33" t="str">
        <f>IF(VLOOKUP($C13,GRILLE!$B$5:$K$160,9,FALSE)="","",DATE(YEAR($E13)+VLOOKUP($C13,GRILLE!$B$5:$K$160,9,FALSE),MONTH($E13),DAY($E13)))</f>
        <v/>
      </c>
      <c r="J13" s="33">
        <f>IF(VLOOKUP($C13,GRILLE!$B$5:$K$160,10,FALSE)="","",DATE(YEAR($E13)+VLOOKUP($C13,GRILLE!$B$5:$K$160,10,FALSE),MONTH($E13),DAY($E13)))</f>
        <v>42736</v>
      </c>
      <c r="K13" s="34" t="str">
        <f t="shared" ref="K13" ca="1" si="2">IF(F13="","",IF(F13-TODAY()&lt;=30,"ALERTE",""))</f>
        <v/>
      </c>
      <c r="L13" s="34" t="str">
        <f t="shared" ca="1" si="0"/>
        <v/>
      </c>
    </row>
    <row r="14" spans="1:12" s="25" customFormat="1" ht="28.35" customHeight="1">
      <c r="A14" s="31" t="s">
        <v>324</v>
      </c>
      <c r="B14" s="31" t="s">
        <v>325</v>
      </c>
      <c r="C14" s="30" t="s">
        <v>101</v>
      </c>
      <c r="D14" s="32">
        <f>VLOOKUP(C14,GRILLE!$B$5:$F$160,5,FALSE)</f>
        <v>1031.25</v>
      </c>
      <c r="E14" s="34"/>
      <c r="F14" s="33" t="str">
        <f>IF(VLOOKUP($C14,GRILLE!$B$5:$K$160,6,FALSE)="","",DATE(YEAR($E14)+VLOOKUP($C14,GRILLE!$B$5:$K$160,6,FALSE),MONTH($E14),DAY($E14)))</f>
        <v/>
      </c>
      <c r="G14" s="33" t="str">
        <f>IF(VLOOKUP($C14,GRILLE!$B$5:$K$160,7,FALSE)="","",DATE(YEAR($E14)+VLOOKUP($C14,GRILLE!$B$5:$K$160,7,FALSE),MONTH($E14),DAY($E14)))</f>
        <v/>
      </c>
      <c r="H14" s="33" t="str">
        <f>IF(VLOOKUP($C14,GRILLE!$B$5:$K$160,8,FALSE)="","",DATE(YEAR($E14)+VLOOKUP($C14,GRILLE!$B$5:$K$160,8,FALSE),MONTH($E14),DAY($E14)))</f>
        <v/>
      </c>
      <c r="I14" s="33" t="str">
        <f>IF(VLOOKUP($C14,GRILLE!$B$5:$K$160,9,FALSE)="","",DATE(YEAR($E14)+VLOOKUP($C14,GRILLE!$B$5:$K$160,9,FALSE),MONTH($E14),DAY($E14)))</f>
        <v/>
      </c>
      <c r="J14" s="33" t="str">
        <f>IF(VLOOKUP($C14,GRILLE!$B$5:$K$160,10,FALSE)="","",DATE(YEAR($E14)+VLOOKUP($C14,GRILLE!$B$5:$K$160,10,FALSE),MONTH($E14),DAY($E14)))</f>
        <v/>
      </c>
      <c r="K14" s="34" t="str">
        <f t="shared" ref="K14" ca="1" si="3">IF(F14="","",IF(F14-TODAY()&lt;=30,"ALERTE",""))</f>
        <v/>
      </c>
      <c r="L14" s="34" t="str">
        <f ca="1">IF(E14="","",IF(MIN(G14:J14)-TODAY()&lt;=60,"ALERTE",""))</f>
        <v/>
      </c>
    </row>
    <row r="15" spans="1:12">
      <c r="A15" s="24"/>
    </row>
    <row r="16" spans="1:12">
      <c r="A16" s="24"/>
    </row>
    <row r="17" spans="1:1">
      <c r="A17" s="24"/>
    </row>
    <row r="18" spans="1:1">
      <c r="A18" s="24"/>
    </row>
  </sheetData>
  <mergeCells count="2">
    <mergeCell ref="A7:L7"/>
    <mergeCell ref="A2:G2"/>
  </mergeCells>
  <pageMargins left="0.19791666666666666" right="0.30208333333333331" top="0.75" bottom="0.75" header="0.3" footer="0.3"/>
  <pageSetup paperSize="9" orientation="landscape" r:id="rId1"/>
  <headerFooter>
    <oddHeader>&amp;L&amp;D&amp;R&amp;P</oddHeader>
    <oddFooter>&amp;R&amp;T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Marc DAUVILLIERS</cp:lastModifiedBy>
  <cp:lastPrinted>2016-07-01T18:54:25Z</cp:lastPrinted>
  <dcterms:created xsi:type="dcterms:W3CDTF">2016-06-29T12:17:56Z</dcterms:created>
  <dcterms:modified xsi:type="dcterms:W3CDTF">2016-07-05T09:37:55Z</dcterms:modified>
</cp:coreProperties>
</file>