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0245" yWindow="465" windowWidth="25440" windowHeight="14475" tabRatio="500"/>
  </bookViews>
  <sheets>
    <sheet name="Feuil1" sheetId="1" r:id="rId1"/>
    <sheet name="Feuil2" sheetId="2" r:id="rId2"/>
  </sheets>
  <calcPr calcId="125725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6" i="1"/>
  <c r="M6"/>
  <c r="N6"/>
  <c r="O6"/>
  <c r="P6"/>
  <c r="Q6"/>
  <c r="R6"/>
  <c r="S6"/>
  <c r="T6"/>
  <c r="T5"/>
  <c r="S5"/>
  <c r="R5"/>
  <c r="Q5"/>
  <c r="I6"/>
  <c r="J6"/>
  <c r="I5"/>
  <c r="J5"/>
  <c r="K5"/>
  <c r="L5"/>
  <c r="M5"/>
  <c r="B5" i="2"/>
  <c r="N5" i="1"/>
  <c r="O5"/>
  <c r="P5"/>
  <c r="B6" i="2"/>
  <c r="C6"/>
  <c r="D6"/>
  <c r="E6"/>
  <c r="F6"/>
  <c r="E5"/>
  <c r="D5"/>
  <c r="C5"/>
  <c r="F5"/>
  <c r="F6" i="1"/>
  <c r="F5"/>
</calcChain>
</file>

<file path=xl/sharedStrings.xml><?xml version="1.0" encoding="utf-8"?>
<sst xmlns="http://schemas.openxmlformats.org/spreadsheetml/2006/main" count="30" uniqueCount="10">
  <si>
    <t>Jean</t>
  </si>
  <si>
    <t>Pierre</t>
  </si>
  <si>
    <t>T1</t>
  </si>
  <si>
    <t>T2</t>
  </si>
  <si>
    <t>T3</t>
  </si>
  <si>
    <t>T4</t>
  </si>
  <si>
    <t xml:space="preserve">Date limite </t>
  </si>
  <si>
    <t>filtre sur date limite</t>
  </si>
  <si>
    <t>classement</t>
  </si>
  <si>
    <t xml:space="preserve">résultat 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</si>
</sst>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0" xfId="0" applyAlignment="1">
      <alignment horizontal="left" vertical="top" wrapText="1"/>
    </xf>
    <xf numFmtId="1" fontId="0" fillId="0" borderId="1" xfId="0" applyNumberForma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14" fontId="0" fillId="0" borderId="6" xfId="0" applyNumberFormat="1" applyBorder="1"/>
    <xf numFmtId="0" fontId="0" fillId="0" borderId="7" xfId="0" applyBorder="1"/>
    <xf numFmtId="14" fontId="0" fillId="0" borderId="8" xfId="0" applyNumberFormat="1" applyBorder="1"/>
    <xf numFmtId="14" fontId="0" fillId="0" borderId="9" xfId="0" applyNumberFormat="1" applyBorder="1"/>
    <xf numFmtId="1" fontId="0" fillId="0" borderId="5" xfId="0" applyNumberFormat="1" applyBorder="1"/>
    <xf numFmtId="1" fontId="0" fillId="0" borderId="7" xfId="0" applyNumberFormat="1" applyBorder="1"/>
    <xf numFmtId="1" fontId="0" fillId="0" borderId="8" xfId="0" applyNumberFormat="1" applyBorder="1"/>
    <xf numFmtId="1" fontId="0" fillId="0" borderId="10" xfId="0" applyNumberFormat="1" applyBorder="1"/>
    <xf numFmtId="1" fontId="0" fillId="0" borderId="11" xfId="0" applyNumberFormat="1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14" fontId="0" fillId="0" borderId="2" xfId="0" applyNumberFormat="1" applyBorder="1"/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6"/>
  <sheetViews>
    <sheetView tabSelected="1" workbookViewId="0">
      <selection activeCell="I5" sqref="I5"/>
    </sheetView>
  </sheetViews>
  <sheetFormatPr baseColWidth="10" defaultRowHeight="15.75"/>
  <cols>
    <col min="4" max="4" width="11.625" customWidth="1"/>
    <col min="13" max="16" width="4.25" customWidth="1"/>
  </cols>
  <sheetData>
    <row r="1" spans="1:20">
      <c r="I1" s="1" t="s">
        <v>6</v>
      </c>
      <c r="J1" s="2">
        <v>42522</v>
      </c>
    </row>
    <row r="2" spans="1:20" ht="16.5" thickBot="1"/>
    <row r="3" spans="1:20" ht="16.5" thickBot="1">
      <c r="H3" s="22" t="s">
        <v>7</v>
      </c>
      <c r="I3" s="23"/>
      <c r="J3" s="23"/>
      <c r="K3" s="23"/>
      <c r="L3" s="24"/>
      <c r="M3" s="22" t="s">
        <v>8</v>
      </c>
      <c r="N3" s="23"/>
      <c r="O3" s="23"/>
      <c r="P3" s="24"/>
      <c r="Q3" s="22" t="s">
        <v>9</v>
      </c>
      <c r="R3" s="23"/>
      <c r="S3" s="23"/>
      <c r="T3" s="24"/>
    </row>
    <row r="4" spans="1:20" ht="16.5" thickBot="1">
      <c r="A4" s="1"/>
      <c r="B4" s="1" t="s">
        <v>2</v>
      </c>
      <c r="C4" s="1" t="s">
        <v>3</v>
      </c>
      <c r="D4" s="1" t="s">
        <v>4</v>
      </c>
      <c r="E4" s="1" t="s">
        <v>5</v>
      </c>
      <c r="F4" s="1">
        <v>2016</v>
      </c>
      <c r="H4" s="5"/>
      <c r="I4" s="6" t="s">
        <v>2</v>
      </c>
      <c r="J4" s="6" t="s">
        <v>3</v>
      </c>
      <c r="K4" s="6" t="s">
        <v>4</v>
      </c>
      <c r="L4" s="7" t="s">
        <v>5</v>
      </c>
      <c r="M4" s="5" t="s">
        <v>2</v>
      </c>
      <c r="N4" s="6" t="s">
        <v>3</v>
      </c>
      <c r="O4" s="6" t="s">
        <v>4</v>
      </c>
      <c r="P4" s="7" t="s">
        <v>5</v>
      </c>
      <c r="Q4" s="18" t="s">
        <v>2</v>
      </c>
      <c r="R4" s="19" t="s">
        <v>3</v>
      </c>
      <c r="S4" s="19" t="s">
        <v>4</v>
      </c>
      <c r="T4" s="20" t="s">
        <v>5</v>
      </c>
    </row>
    <row r="5" spans="1:20" ht="16.5" thickBot="1">
      <c r="A5" s="1" t="s">
        <v>0</v>
      </c>
      <c r="B5" s="2">
        <v>42533</v>
      </c>
      <c r="C5" s="2">
        <v>42595</v>
      </c>
      <c r="D5" s="2">
        <v>42627</v>
      </c>
      <c r="E5" s="2"/>
      <c r="F5" s="1">
        <f>COUNTIFS(B5:E5,"&gt;=01/01/2016",B5:E5,"&lt;=31/12/2016")</f>
        <v>3</v>
      </c>
      <c r="H5" s="8" t="s">
        <v>0</v>
      </c>
      <c r="I5" s="2">
        <f>IF(OR(B5="",B5&lt;$J$1),"",B5)</f>
        <v>42533</v>
      </c>
      <c r="J5" s="2">
        <f>IF(OR(C5="",C5&lt;$J$1),"",C5)</f>
        <v>42595</v>
      </c>
      <c r="K5" s="2">
        <f>IF(OR(D5="",D5&lt;$J$1),"",D5)</f>
        <v>42627</v>
      </c>
      <c r="L5" s="9" t="str">
        <f>IF(OR(E5="",E5&lt;$J$1),"",E5)</f>
        <v/>
      </c>
      <c r="M5" s="13">
        <f>IF(ISERROR(RANK(I5,$I5:$L5,1)),"",RANK(I5,$I5:$L5,1))</f>
        <v>1</v>
      </c>
      <c r="N5" s="4">
        <f t="shared" ref="N5:P5" si="0">IF(ISERROR(RANK(J5,$I5:$L5,1)),"",RANK(J5,$I5:$L5,1))</f>
        <v>2</v>
      </c>
      <c r="O5" s="4">
        <f t="shared" si="0"/>
        <v>3</v>
      </c>
      <c r="P5" s="16" t="str">
        <f t="shared" si="0"/>
        <v/>
      </c>
      <c r="Q5" s="21">
        <f>IF($M5=1,$I5,IF($N5=1,$J5,IF($O5=1,$K5,IF($P5=1,$L5,""))))</f>
        <v>42533</v>
      </c>
      <c r="R5" s="21">
        <f>IF($M5=2,$I5,IF($N5=2,$J5,IF($O5=2,$K5,IF($P5=2,$L5,""))))</f>
        <v>42595</v>
      </c>
      <c r="S5" s="21">
        <f>IF($M5=3,$I5,IF($N5=3,$J5,IF($O5=3,$K5,IF($P5=3,$L5,""))))</f>
        <v>42627</v>
      </c>
      <c r="T5" s="21" t="str">
        <f>IF($M5=4,$I5,IF($N5=4,$J5,IF($O5=4,$K5,IF($P5=4,$L5,""))))</f>
        <v/>
      </c>
    </row>
    <row r="6" spans="1:20" ht="16.5" thickBot="1">
      <c r="A6" s="1" t="s">
        <v>1</v>
      </c>
      <c r="B6" s="2">
        <v>42380</v>
      </c>
      <c r="C6" s="2">
        <v>42474</v>
      </c>
      <c r="D6" s="2">
        <v>42523</v>
      </c>
      <c r="E6" s="2">
        <v>42522</v>
      </c>
      <c r="F6" s="1">
        <f>COUNTIFS(B6:E6,"&gt;=01/01/2016",B6:E6,"&lt;=31/12/2016")</f>
        <v>4</v>
      </c>
      <c r="H6" s="10" t="s">
        <v>1</v>
      </c>
      <c r="I6" s="11" t="str">
        <f>IF(OR(B6="",B6&lt;$J$1),"",B6)</f>
        <v/>
      </c>
      <c r="J6" s="11" t="str">
        <f>IF(OR(C6="",C6&lt;$J$1),"",C6)</f>
        <v/>
      </c>
      <c r="K6" s="11">
        <f>IF(OR(D6="",D6&lt;$J$1),"",D6)</f>
        <v>42523</v>
      </c>
      <c r="L6" s="12"/>
      <c r="M6" s="14" t="str">
        <f>IF(ISERROR(RANK(I6,$I6:$L6,1)),"",RANK(I6,$I6:$L6,1))</f>
        <v/>
      </c>
      <c r="N6" s="15" t="str">
        <f t="shared" ref="N6" si="1">IF(ISERROR(RANK(J6,$I6:$L6,1)),"",RANK(J6,$I6:$L6,1))</f>
        <v/>
      </c>
      <c r="O6" s="15">
        <f t="shared" ref="O6" si="2">IF(ISERROR(RANK(K6,$I6:$L6,1)),"",RANK(K6,$I6:$L6,1))</f>
        <v>1</v>
      </c>
      <c r="P6" s="17" t="str">
        <f t="shared" ref="P6" si="3">IF(ISERROR(RANK(L6,$I6:$L6,1)),"",RANK(L6,$I6:$L6,1))</f>
        <v/>
      </c>
      <c r="Q6" s="21">
        <f>IF($M6=1,$I6,IF($N6=1,$J6,IF($O6=1,$K6,IF($P6=1,$L6,""))))</f>
        <v>42523</v>
      </c>
      <c r="R6" s="21" t="str">
        <f>IF($M6=2,$I6,IF($N6=2,$J6,IF($O6=2,$K6,IF($P6=2,$L6,""))))</f>
        <v/>
      </c>
      <c r="S6" s="21" t="str">
        <f>IF($M6=3,$I6,IF($N6=3,$J6,IF($O6=3,$K6,IF($P6=3,$L6,""))))</f>
        <v/>
      </c>
      <c r="T6" s="21" t="str">
        <f>IF($M6=4,$I6,IF($N6=4,$J6,IF($O6=4,$K6,IF($P6=4,$L6,""))))</f>
        <v/>
      </c>
    </row>
  </sheetData>
  <mergeCells count="3">
    <mergeCell ref="H3:L3"/>
    <mergeCell ref="M3:P3"/>
    <mergeCell ref="Q3:T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4:I21"/>
  <sheetViews>
    <sheetView workbookViewId="0">
      <selection activeCell="C11" sqref="C11:I21"/>
    </sheetView>
  </sheetViews>
  <sheetFormatPr baseColWidth="10" defaultRowHeight="15.75"/>
  <sheetData>
    <row r="4" spans="1:9">
      <c r="A4" s="1"/>
      <c r="B4" s="1" t="s">
        <v>2</v>
      </c>
      <c r="C4" s="1" t="s">
        <v>3</v>
      </c>
      <c r="D4" s="1" t="s">
        <v>4</v>
      </c>
      <c r="E4" s="1" t="s">
        <v>5</v>
      </c>
      <c r="F4" s="1">
        <v>2017</v>
      </c>
    </row>
    <row r="5" spans="1:9">
      <c r="A5" s="1" t="s">
        <v>0</v>
      </c>
      <c r="B5" s="2" t="str">
        <f>IF(ISERROR(VLOOKUP(1,#REF!,2,FALSE)),"",VLOOKUP(1,#REF!,2,FALSE))</f>
        <v/>
      </c>
      <c r="C5" s="2" t="str">
        <f>IF(ISERROR(VLOOKUP(2,#REF!,2,FALSE)),"",VLOOKUP(1,#REF!,2,FALSE))</f>
        <v/>
      </c>
      <c r="D5" s="2" t="str">
        <f>IF(ISERROR(VLOOKUP(3,#REF!,2,FALSE)),"",VLOOKUP(1,#REF!,2,FALSE))</f>
        <v/>
      </c>
      <c r="E5" s="2" t="str">
        <f>IF(ISERROR(VLOOKUP(4,#REF!,2,FALSE)),"",VLOOKUP(1,#REF!,2,FALSE))</f>
        <v/>
      </c>
      <c r="F5" s="1">
        <f>COUNTIFS(B5:E5,"&gt;=01/06/2016",B5:E5,"&lt;=31/12/2017")</f>
        <v>0</v>
      </c>
    </row>
    <row r="6" spans="1:9">
      <c r="A6" s="1" t="s">
        <v>1</v>
      </c>
      <c r="B6" s="2" t="str">
        <f>IF(ISERROR(VLOOKUP(1,#REF!,2,FALSE)),"",VLOOKUP(1,#REF!,2,FALSE))</f>
        <v/>
      </c>
      <c r="C6" s="2" t="str">
        <f>IF(ISERROR(VLOOKUP(2,#REF!,2,FALSE)),"",VLOOKUP(2,#REF!,2,FALSE))</f>
        <v/>
      </c>
      <c r="D6" s="2" t="str">
        <f>IF(ISERROR(VLOOKUP(3,#REF!,2,FALSE)),"",VLOOKUP(3,#REF!,2,FALSE))</f>
        <v/>
      </c>
      <c r="E6" s="2" t="str">
        <f>IF(ISERROR(VLOOKUP(4,#REF!,2,FALSE)),"",VLOOKUP(4,#REF!,2,FALSE))</f>
        <v/>
      </c>
      <c r="F6" s="1">
        <f>COUNTIFS(B6:E6,"&gt;=01/06/2016",B6:E6,"&lt;=31/12/2017")</f>
        <v>0</v>
      </c>
    </row>
    <row r="11" spans="1:9">
      <c r="C11" s="3"/>
      <c r="D11" s="3"/>
      <c r="E11" s="3"/>
      <c r="F11" s="3"/>
      <c r="G11" s="3"/>
      <c r="H11" s="3"/>
      <c r="I11" s="3"/>
    </row>
    <row r="12" spans="1:9">
      <c r="C12" s="3"/>
      <c r="D12" s="3"/>
      <c r="E12" s="3"/>
      <c r="F12" s="3"/>
      <c r="G12" s="3"/>
      <c r="H12" s="3"/>
      <c r="I12" s="3"/>
    </row>
    <row r="13" spans="1:9">
      <c r="C13" s="3"/>
      <c r="D13" s="3"/>
      <c r="E13" s="3"/>
      <c r="F13" s="3"/>
      <c r="G13" s="3"/>
      <c r="H13" s="3"/>
      <c r="I13" s="3"/>
    </row>
    <row r="14" spans="1:9">
      <c r="C14" s="3"/>
      <c r="D14" s="3"/>
      <c r="E14" s="3"/>
      <c r="F14" s="3"/>
      <c r="G14" s="3"/>
      <c r="H14" s="3"/>
      <c r="I14" s="3"/>
    </row>
    <row r="15" spans="1:9">
      <c r="C15" s="3"/>
      <c r="D15" s="3"/>
      <c r="E15" s="3"/>
      <c r="F15" s="3"/>
      <c r="G15" s="3"/>
      <c r="H15" s="3"/>
      <c r="I15" s="3"/>
    </row>
    <row r="16" spans="1:9">
      <c r="C16" s="3"/>
      <c r="D16" s="3"/>
      <c r="E16" s="3"/>
      <c r="F16" s="3"/>
      <c r="G16" s="3"/>
      <c r="H16" s="3"/>
      <c r="I16" s="3"/>
    </row>
    <row r="17" spans="3:9">
      <c r="C17" s="3"/>
      <c r="D17" s="3"/>
      <c r="E17" s="3"/>
      <c r="F17" s="3"/>
      <c r="G17" s="3"/>
      <c r="H17" s="3"/>
      <c r="I17" s="3"/>
    </row>
    <row r="18" spans="3:9">
      <c r="C18" s="3"/>
      <c r="D18" s="3"/>
      <c r="E18" s="3"/>
      <c r="F18" s="3"/>
      <c r="G18" s="3"/>
      <c r="H18" s="3"/>
      <c r="I18" s="3"/>
    </row>
    <row r="19" spans="3:9">
      <c r="C19" s="3"/>
      <c r="D19" s="3"/>
      <c r="E19" s="3"/>
      <c r="F19" s="3"/>
      <c r="G19" s="3"/>
      <c r="H19" s="3"/>
      <c r="I19" s="3"/>
    </row>
    <row r="20" spans="3:9">
      <c r="C20" s="3"/>
      <c r="D20" s="3"/>
      <c r="E20" s="3"/>
      <c r="F20" s="3"/>
      <c r="G20" s="3"/>
      <c r="H20" s="3"/>
      <c r="I20" s="3"/>
    </row>
    <row r="21" spans="3:9">
      <c r="C21" s="3"/>
      <c r="D21" s="3"/>
      <c r="E21" s="3"/>
      <c r="F21" s="3"/>
      <c r="G21" s="3"/>
      <c r="H21" s="3"/>
      <c r="I21" s="3"/>
    </row>
  </sheetData>
  <mergeCells count="1">
    <mergeCell ref="C11:I2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Marc DAUVILLIERS</cp:lastModifiedBy>
  <dcterms:created xsi:type="dcterms:W3CDTF">2016-05-23T08:25:46Z</dcterms:created>
  <dcterms:modified xsi:type="dcterms:W3CDTF">2016-05-23T12:57:41Z</dcterms:modified>
</cp:coreProperties>
</file>