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19200" windowHeight="11595"/>
  </bookViews>
  <sheets>
    <sheet name="Synthese 2015" sheetId="28" r:id="rId1"/>
    <sheet name="Juilet 15" sheetId="29" r:id="rId2"/>
    <sheet name="Aout 15" sheetId="30" r:id="rId3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28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C551"/>
  <c r="C552"/>
  <c r="C553"/>
  <c r="C554"/>
  <c r="C555"/>
  <c r="C556"/>
  <c r="C557"/>
  <c r="C558"/>
  <c r="C559"/>
  <c r="C560"/>
  <c r="C561"/>
  <c r="C562"/>
  <c r="C563"/>
  <c r="C564"/>
  <c r="C565"/>
  <c r="C566"/>
  <c r="C567"/>
  <c r="C568"/>
  <c r="C569"/>
  <c r="C570"/>
  <c r="C571"/>
  <c r="C572"/>
  <c r="C573"/>
  <c r="C574"/>
  <c r="C575"/>
  <c r="C576"/>
  <c r="C577"/>
  <c r="C578"/>
  <c r="C579"/>
  <c r="C580"/>
  <c r="C581"/>
  <c r="C582"/>
  <c r="C583"/>
  <c r="C584"/>
  <c r="C585"/>
  <c r="C586"/>
  <c r="C587"/>
  <c r="C588"/>
  <c r="C589"/>
  <c r="C590"/>
  <c r="C591"/>
  <c r="C592"/>
  <c r="C593"/>
  <c r="C594"/>
  <c r="C595"/>
  <c r="C596"/>
  <c r="C597"/>
  <c r="C598"/>
  <c r="C599"/>
  <c r="C600"/>
  <c r="C601"/>
  <c r="C602"/>
  <c r="C603"/>
  <c r="C604"/>
  <c r="C605"/>
  <c r="C606"/>
  <c r="C607"/>
  <c r="C608"/>
  <c r="C609"/>
  <c r="C610"/>
  <c r="C611"/>
  <c r="C612"/>
  <c r="C613"/>
  <c r="C614"/>
  <c r="C615"/>
  <c r="C616"/>
  <c r="C617"/>
  <c r="C618"/>
  <c r="C619"/>
  <c r="C620"/>
  <c r="C621"/>
  <c r="C622"/>
  <c r="C623"/>
  <c r="C624"/>
  <c r="C625"/>
  <c r="C626"/>
  <c r="C627"/>
  <c r="C628"/>
  <c r="C629"/>
  <c r="C630"/>
  <c r="C631"/>
  <c r="C632"/>
  <c r="C633"/>
  <c r="C634"/>
  <c r="C635"/>
  <c r="C636"/>
  <c r="C637"/>
  <c r="C638"/>
  <c r="C639"/>
  <c r="C640"/>
  <c r="C641"/>
  <c r="C642"/>
  <c r="C643"/>
  <c r="C644"/>
  <c r="C645"/>
  <c r="C646"/>
  <c r="C647"/>
  <c r="C648"/>
  <c r="C649"/>
  <c r="C650"/>
  <c r="C651"/>
  <c r="C652"/>
  <c r="C653"/>
  <c r="C654"/>
  <c r="C655"/>
  <c r="C656"/>
  <c r="C657"/>
  <c r="C658"/>
  <c r="C659"/>
  <c r="C660"/>
  <c r="C661"/>
  <c r="C662"/>
  <c r="C663"/>
  <c r="C664"/>
  <c r="C665"/>
  <c r="C666"/>
  <c r="C667"/>
  <c r="C668"/>
  <c r="C669"/>
  <c r="C670"/>
  <c r="C671"/>
  <c r="C672"/>
  <c r="C673"/>
  <c r="C674"/>
  <c r="C675"/>
  <c r="C676"/>
  <c r="C677"/>
  <c r="C678"/>
  <c r="C679"/>
  <c r="C680"/>
  <c r="C681"/>
  <c r="C682"/>
  <c r="C683"/>
  <c r="C684"/>
  <c r="C685"/>
  <c r="C686"/>
  <c r="C687"/>
  <c r="C688"/>
  <c r="C689"/>
  <c r="C690"/>
  <c r="C691"/>
  <c r="C692"/>
  <c r="C693"/>
  <c r="C694"/>
  <c r="C695"/>
  <c r="C696"/>
  <c r="C697"/>
  <c r="C698"/>
  <c r="C699"/>
  <c r="C700"/>
  <c r="C701"/>
  <c r="C702"/>
  <c r="C703"/>
  <c r="C704"/>
  <c r="C705"/>
  <c r="C706"/>
  <c r="C707"/>
  <c r="C708"/>
  <c r="C709"/>
  <c r="C710"/>
  <c r="C711"/>
  <c r="C712"/>
  <c r="C713"/>
  <c r="C714"/>
  <c r="C715"/>
  <c r="C716"/>
  <c r="C717"/>
  <c r="C718"/>
  <c r="C719"/>
  <c r="C720"/>
  <c r="C721"/>
  <c r="C722"/>
  <c r="C723"/>
  <c r="C724"/>
  <c r="C725"/>
  <c r="C726"/>
  <c r="C727"/>
  <c r="C728"/>
  <c r="C729"/>
  <c r="C730"/>
  <c r="C731"/>
  <c r="C732"/>
  <c r="C733"/>
  <c r="C734"/>
  <c r="C735"/>
  <c r="C736"/>
  <c r="C737"/>
  <c r="C738"/>
  <c r="C739"/>
  <c r="C740"/>
  <c r="C741"/>
  <c r="C742"/>
  <c r="C743"/>
  <c r="C744"/>
  <c r="C745"/>
  <c r="C746"/>
  <c r="C747"/>
  <c r="C748"/>
  <c r="C749"/>
  <c r="C750"/>
  <c r="C751"/>
  <c r="C752"/>
  <c r="C753"/>
  <c r="C754"/>
  <c r="C755"/>
  <c r="C756"/>
  <c r="C757"/>
  <c r="C758"/>
  <c r="C759"/>
  <c r="C760"/>
  <c r="C761"/>
  <c r="C762"/>
  <c r="C763"/>
  <c r="C764"/>
  <c r="C765"/>
  <c r="C766"/>
  <c r="C767"/>
  <c r="C768"/>
  <c r="C769"/>
  <c r="C24"/>
  <c r="E4" i="30"/>
  <c r="G53"/>
  <c r="F53"/>
  <c r="G52"/>
  <c r="F52"/>
  <c r="G51"/>
  <c r="F51"/>
  <c r="G50"/>
  <c r="F50"/>
  <c r="G49"/>
  <c r="F49"/>
  <c r="G48"/>
  <c r="F48"/>
  <c r="G47"/>
  <c r="F47"/>
  <c r="G46"/>
  <c r="F46"/>
  <c r="G45"/>
  <c r="F45"/>
  <c r="G44"/>
  <c r="F44"/>
  <c r="G43"/>
  <c r="F43"/>
  <c r="G42"/>
  <c r="F42"/>
  <c r="G41"/>
  <c r="F41"/>
  <c r="G40"/>
  <c r="F40"/>
  <c r="G39"/>
  <c r="F39"/>
  <c r="G38"/>
  <c r="F38"/>
  <c r="G37"/>
  <c r="F37"/>
  <c r="G36"/>
  <c r="F36"/>
  <c r="G35"/>
  <c r="F35"/>
  <c r="G34"/>
  <c r="F34"/>
  <c r="G33"/>
  <c r="F33"/>
  <c r="G32"/>
  <c r="F32"/>
  <c r="G31"/>
  <c r="F31"/>
  <c r="G30"/>
  <c r="F30"/>
  <c r="G29"/>
  <c r="F29"/>
  <c r="G28"/>
  <c r="F28"/>
  <c r="G27"/>
  <c r="F27"/>
  <c r="G26"/>
  <c r="F26"/>
  <c r="G25"/>
  <c r="F25"/>
  <c r="G24"/>
  <c r="F24"/>
  <c r="G23"/>
  <c r="F23"/>
  <c r="G22"/>
  <c r="F22"/>
  <c r="G21"/>
  <c r="F21"/>
  <c r="G20"/>
  <c r="F20"/>
  <c r="G19"/>
  <c r="F19"/>
  <c r="G18"/>
  <c r="F18"/>
  <c r="G17"/>
  <c r="F17"/>
  <c r="G16"/>
  <c r="F16"/>
  <c r="G15"/>
  <c r="F15"/>
  <c r="G14"/>
  <c r="F14"/>
  <c r="G13"/>
  <c r="F13"/>
  <c r="G12"/>
  <c r="F12"/>
  <c r="G11"/>
  <c r="F11"/>
  <c r="G10"/>
  <c r="F10"/>
  <c r="G9"/>
  <c r="F9"/>
  <c r="G8"/>
  <c r="F8"/>
  <c r="G7"/>
  <c r="F7"/>
  <c r="G6"/>
  <c r="F6"/>
  <c r="G5"/>
  <c r="F5"/>
  <c r="G4"/>
  <c r="F2" s="1"/>
  <c r="F4"/>
  <c r="E2"/>
  <c r="D2"/>
  <c r="C2"/>
  <c r="C4" i="28"/>
  <c r="C3"/>
  <c r="E17" i="29"/>
  <c r="F17" s="1"/>
  <c r="F16"/>
  <c r="F15"/>
  <c r="E15"/>
  <c r="E12"/>
  <c r="E11"/>
  <c r="F11" s="1"/>
  <c r="E10"/>
  <c r="F9"/>
  <c r="E9"/>
  <c r="F8"/>
  <c r="F7"/>
  <c r="E7"/>
  <c r="E6"/>
  <c r="F6" s="1"/>
  <c r="E5"/>
  <c r="F5" s="1"/>
  <c r="G53"/>
  <c r="E53"/>
  <c r="F53" s="1"/>
  <c r="G52"/>
  <c r="F52"/>
  <c r="E52"/>
  <c r="G51"/>
  <c r="E51"/>
  <c r="F51" s="1"/>
  <c r="G50"/>
  <c r="F50"/>
  <c r="E50"/>
  <c r="G49"/>
  <c r="E49"/>
  <c r="F49" s="1"/>
  <c r="G48"/>
  <c r="F48"/>
  <c r="E48"/>
  <c r="G47"/>
  <c r="E47"/>
  <c r="F47" s="1"/>
  <c r="G46"/>
  <c r="F46"/>
  <c r="E46"/>
  <c r="G45"/>
  <c r="E45"/>
  <c r="F45" s="1"/>
  <c r="G44"/>
  <c r="F44"/>
  <c r="E44"/>
  <c r="G43"/>
  <c r="E43"/>
  <c r="F43" s="1"/>
  <c r="G42"/>
  <c r="F42"/>
  <c r="E42"/>
  <c r="G41"/>
  <c r="E41"/>
  <c r="F41" s="1"/>
  <c r="G40"/>
  <c r="F40"/>
  <c r="E40"/>
  <c r="G39"/>
  <c r="E39"/>
  <c r="F39" s="1"/>
  <c r="G38"/>
  <c r="F38"/>
  <c r="E38"/>
  <c r="G37"/>
  <c r="E37"/>
  <c r="F37" s="1"/>
  <c r="G36"/>
  <c r="F36"/>
  <c r="E36"/>
  <c r="G35"/>
  <c r="E35"/>
  <c r="F35" s="1"/>
  <c r="G34"/>
  <c r="F34"/>
  <c r="E34"/>
  <c r="G33"/>
  <c r="E33"/>
  <c r="F33" s="1"/>
  <c r="G32"/>
  <c r="F32"/>
  <c r="E32"/>
  <c r="G31"/>
  <c r="E31"/>
  <c r="F31" s="1"/>
  <c r="G30"/>
  <c r="F30"/>
  <c r="E30"/>
  <c r="G29"/>
  <c r="E29"/>
  <c r="F29" s="1"/>
  <c r="G28"/>
  <c r="F28"/>
  <c r="E28"/>
  <c r="G27"/>
  <c r="E27"/>
  <c r="F27" s="1"/>
  <c r="G26"/>
  <c r="F26"/>
  <c r="E26"/>
  <c r="G25"/>
  <c r="E25"/>
  <c r="F25" s="1"/>
  <c r="G24"/>
  <c r="F24"/>
  <c r="E24"/>
  <c r="G23"/>
  <c r="E23"/>
  <c r="F23" s="1"/>
  <c r="G22"/>
  <c r="F22"/>
  <c r="E22"/>
  <c r="G21"/>
  <c r="E21"/>
  <c r="F21" s="1"/>
  <c r="G20"/>
  <c r="F20"/>
  <c r="E20"/>
  <c r="G19"/>
  <c r="E19"/>
  <c r="F19" s="1"/>
  <c r="G18"/>
  <c r="F18"/>
  <c r="E18"/>
  <c r="G17"/>
  <c r="G16"/>
  <c r="G15"/>
  <c r="G14"/>
  <c r="F14"/>
  <c r="G13"/>
  <c r="F13"/>
  <c r="G12"/>
  <c r="F12"/>
  <c r="G11"/>
  <c r="G10"/>
  <c r="F10"/>
  <c r="G9"/>
  <c r="G8"/>
  <c r="G7"/>
  <c r="G6"/>
  <c r="G5"/>
  <c r="G4"/>
  <c r="F4"/>
  <c r="E4"/>
  <c r="D2"/>
  <c r="F2" l="1"/>
  <c r="E2"/>
  <c r="C2"/>
</calcChain>
</file>

<file path=xl/sharedStrings.xml><?xml version="1.0" encoding="utf-8"?>
<sst xmlns="http://schemas.openxmlformats.org/spreadsheetml/2006/main" count="796" uniqueCount="782">
  <si>
    <t>DEPOT</t>
  </si>
  <si>
    <t>AVOIR</t>
  </si>
  <si>
    <t>ENCAISSE</t>
  </si>
  <si>
    <t>RENDU</t>
  </si>
  <si>
    <t>AUTRE</t>
  </si>
  <si>
    <t>14F11</t>
  </si>
  <si>
    <t>14F08</t>
  </si>
  <si>
    <t>OCC 2013</t>
  </si>
  <si>
    <t>14I23</t>
  </si>
  <si>
    <t>14M46</t>
  </si>
  <si>
    <t>14P09</t>
  </si>
  <si>
    <t>CARNET A</t>
  </si>
  <si>
    <t>CARNET B</t>
  </si>
  <si>
    <t>CARNET C</t>
  </si>
  <si>
    <t>14C39</t>
  </si>
  <si>
    <t>CARNET D</t>
  </si>
  <si>
    <t>CARNET E</t>
  </si>
  <si>
    <t>CARNET F</t>
  </si>
  <si>
    <t>CARNET G</t>
  </si>
  <si>
    <t>CARNET H</t>
  </si>
  <si>
    <t>CARNET I</t>
  </si>
  <si>
    <t>CARNET J</t>
  </si>
  <si>
    <t>14J01</t>
  </si>
  <si>
    <t>CARNET K</t>
  </si>
  <si>
    <t>CARNET L</t>
  </si>
  <si>
    <t>CARNET M</t>
  </si>
  <si>
    <t>CARNET N</t>
  </si>
  <si>
    <t>CARNET P</t>
  </si>
  <si>
    <t>CARNET Q</t>
  </si>
  <si>
    <t>CARNET R</t>
  </si>
  <si>
    <t>CARNET</t>
  </si>
  <si>
    <t>ENCOURS</t>
  </si>
  <si>
    <t>TOTAL</t>
  </si>
  <si>
    <t>15E30</t>
  </si>
  <si>
    <t>15B04</t>
  </si>
  <si>
    <t>15I08</t>
  </si>
  <si>
    <t>15K36</t>
  </si>
  <si>
    <t>15J24</t>
  </si>
  <si>
    <t>15D31</t>
  </si>
  <si>
    <t>15B40</t>
  </si>
  <si>
    <t>15D01</t>
  </si>
  <si>
    <t>15D48</t>
  </si>
  <si>
    <t>15B31</t>
  </si>
  <si>
    <t>15B28</t>
  </si>
  <si>
    <t>15B29</t>
  </si>
  <si>
    <t>15M19</t>
  </si>
  <si>
    <t>15D44</t>
  </si>
  <si>
    <t>15E03</t>
  </si>
  <si>
    <t>15A34</t>
  </si>
  <si>
    <t>15M12</t>
  </si>
  <si>
    <t>15C05</t>
  </si>
  <si>
    <t>15I07</t>
  </si>
  <si>
    <t>15J17</t>
  </si>
  <si>
    <t>15A33</t>
  </si>
  <si>
    <t>15A16</t>
  </si>
  <si>
    <t>15A24</t>
  </si>
  <si>
    <t>15B08</t>
  </si>
  <si>
    <t>15A18</t>
  </si>
  <si>
    <t>15A05</t>
  </si>
  <si>
    <t>15A08</t>
  </si>
  <si>
    <t>15A35</t>
  </si>
  <si>
    <t>15B15</t>
  </si>
  <si>
    <t>15A23</t>
  </si>
  <si>
    <t>15B23</t>
  </si>
  <si>
    <t>15A07</t>
  </si>
  <si>
    <t>15A46</t>
  </si>
  <si>
    <t>15A28</t>
  </si>
  <si>
    <t>15B41</t>
  </si>
  <si>
    <t>15D16</t>
  </si>
  <si>
    <t>15D03</t>
  </si>
  <si>
    <t>15E17</t>
  </si>
  <si>
    <t>15K02</t>
  </si>
  <si>
    <t>15K07</t>
  </si>
  <si>
    <t>15E04</t>
  </si>
  <si>
    <t>15D42</t>
  </si>
  <si>
    <t>15B05</t>
  </si>
  <si>
    <t>15E26</t>
  </si>
  <si>
    <t>15E25</t>
  </si>
  <si>
    <t>15B50</t>
  </si>
  <si>
    <t>15E08</t>
  </si>
  <si>
    <t>15E05</t>
  </si>
  <si>
    <t>15E12</t>
  </si>
  <si>
    <t>15A36</t>
  </si>
  <si>
    <t>15A12</t>
  </si>
  <si>
    <t>15M05</t>
  </si>
  <si>
    <t>15B24</t>
  </si>
  <si>
    <t>15B20</t>
  </si>
  <si>
    <t>15B02</t>
  </si>
  <si>
    <t>15K05</t>
  </si>
  <si>
    <t>15A27</t>
  </si>
  <si>
    <t>15I05</t>
  </si>
  <si>
    <t>15K50</t>
  </si>
  <si>
    <t>15F26</t>
  </si>
  <si>
    <t>15A25</t>
  </si>
  <si>
    <t>15K21</t>
  </si>
  <si>
    <t>15K03</t>
  </si>
  <si>
    <t>15G01</t>
  </si>
  <si>
    <t>15A06</t>
  </si>
  <si>
    <t>15K45</t>
  </si>
  <si>
    <t>15E43</t>
  </si>
  <si>
    <t>15I06</t>
  </si>
  <si>
    <t>15B12</t>
  </si>
  <si>
    <t>15D11</t>
  </si>
  <si>
    <t>15A10</t>
  </si>
  <si>
    <t>15D25</t>
  </si>
  <si>
    <t>15B26</t>
  </si>
  <si>
    <t>15D40</t>
  </si>
  <si>
    <t>15B37</t>
  </si>
  <si>
    <t>15L18</t>
  </si>
  <si>
    <t>15D22</t>
  </si>
  <si>
    <t>15D07</t>
  </si>
  <si>
    <t>15D50</t>
  </si>
  <si>
    <t>15D24</t>
  </si>
  <si>
    <t>15G14</t>
  </si>
  <si>
    <t>15D20</t>
  </si>
  <si>
    <t>15B16</t>
  </si>
  <si>
    <t>15B01</t>
  </si>
  <si>
    <t>15D34</t>
  </si>
  <si>
    <t>15D28</t>
  </si>
  <si>
    <t>15I17</t>
  </si>
  <si>
    <t>15M41</t>
  </si>
  <si>
    <t>15A38</t>
  </si>
  <si>
    <t>15E14</t>
  </si>
  <si>
    <t>15D17</t>
  </si>
  <si>
    <t>15B07</t>
  </si>
  <si>
    <t>15N14</t>
  </si>
  <si>
    <t>15E45</t>
  </si>
  <si>
    <t>15J45</t>
  </si>
  <si>
    <t>15J26</t>
  </si>
  <si>
    <t>15C14</t>
  </si>
  <si>
    <t>15B49</t>
  </si>
  <si>
    <t>15K32</t>
  </si>
  <si>
    <t>15C03</t>
  </si>
  <si>
    <t>15G18</t>
  </si>
  <si>
    <t>15I12</t>
  </si>
  <si>
    <t>15K38</t>
  </si>
  <si>
    <t>15M38</t>
  </si>
  <si>
    <t>15J19</t>
  </si>
  <si>
    <t>15D36</t>
  </si>
  <si>
    <t>15F25</t>
  </si>
  <si>
    <t>15J05</t>
  </si>
  <si>
    <t>15N06</t>
  </si>
  <si>
    <t>15G08</t>
  </si>
  <si>
    <t>15I28</t>
  </si>
  <si>
    <t>15I14</t>
  </si>
  <si>
    <t>15E02</t>
  </si>
  <si>
    <t>15G02</t>
  </si>
  <si>
    <t>15G11</t>
  </si>
  <si>
    <t>15G17</t>
  </si>
  <si>
    <t>15B18</t>
  </si>
  <si>
    <t>15M14</t>
  </si>
  <si>
    <t>15B42</t>
  </si>
  <si>
    <t>15G29</t>
  </si>
  <si>
    <t>15D41</t>
  </si>
  <si>
    <t>15B38</t>
  </si>
  <si>
    <t>15D38</t>
  </si>
  <si>
    <t>15C12</t>
  </si>
  <si>
    <t>15E09</t>
  </si>
  <si>
    <t>15G10</t>
  </si>
  <si>
    <t>15I01</t>
  </si>
  <si>
    <t>15B03</t>
  </si>
  <si>
    <t>15M18</t>
  </si>
  <si>
    <t>15D09</t>
  </si>
  <si>
    <t>15G42</t>
  </si>
  <si>
    <t>15G16</t>
  </si>
  <si>
    <t>15G09</t>
  </si>
  <si>
    <t>15M49</t>
  </si>
  <si>
    <t>15L16</t>
  </si>
  <si>
    <t>15E20</t>
  </si>
  <si>
    <t>15M40</t>
  </si>
  <si>
    <t>15D15</t>
  </si>
  <si>
    <t>15K16</t>
  </si>
  <si>
    <t>15I21</t>
  </si>
  <si>
    <t>15H18</t>
  </si>
  <si>
    <t>15L28</t>
  </si>
  <si>
    <t>15L29</t>
  </si>
  <si>
    <t>15G05</t>
  </si>
  <si>
    <t>15M20</t>
  </si>
  <si>
    <t>15G47</t>
  </si>
  <si>
    <t>15K49</t>
  </si>
  <si>
    <t>15B30</t>
  </si>
  <si>
    <t>15I10</t>
  </si>
  <si>
    <t>15G43</t>
  </si>
  <si>
    <t>15F03</t>
  </si>
  <si>
    <t>15N12</t>
  </si>
  <si>
    <t>15G04</t>
  </si>
  <si>
    <t>15E18</t>
  </si>
  <si>
    <t>15C13</t>
  </si>
  <si>
    <t>15J18</t>
  </si>
  <si>
    <t>15K17</t>
  </si>
  <si>
    <t>15B44</t>
  </si>
  <si>
    <t>15G22</t>
  </si>
  <si>
    <t>15E07</t>
  </si>
  <si>
    <t>15J08</t>
  </si>
  <si>
    <t>15J21</t>
  </si>
  <si>
    <t>15J46</t>
  </si>
  <si>
    <t>15M15</t>
  </si>
  <si>
    <t>15A30</t>
  </si>
  <si>
    <t>15A29</t>
  </si>
  <si>
    <t>15M29</t>
  </si>
  <si>
    <t>15M33</t>
  </si>
  <si>
    <t>15A21</t>
  </si>
  <si>
    <t>15J11</t>
  </si>
  <si>
    <t>15A01</t>
  </si>
  <si>
    <t>15A17</t>
  </si>
  <si>
    <t>15A20</t>
  </si>
  <si>
    <t>15K06</t>
  </si>
  <si>
    <t>15A26</t>
  </si>
  <si>
    <t>15A04</t>
  </si>
  <si>
    <t>15E22</t>
  </si>
  <si>
    <t>15A31</t>
  </si>
  <si>
    <t>15M37</t>
  </si>
  <si>
    <t>15A40</t>
  </si>
  <si>
    <t>15A02</t>
  </si>
  <si>
    <t>15A13</t>
  </si>
  <si>
    <t>15B09</t>
  </si>
  <si>
    <t>15A43</t>
  </si>
  <si>
    <t>15A03</t>
  </si>
  <si>
    <t>15G07</t>
  </si>
  <si>
    <t>15A47</t>
  </si>
  <si>
    <t>15D21</t>
  </si>
  <si>
    <t>15A45</t>
  </si>
  <si>
    <t>15A15</t>
  </si>
  <si>
    <t>15I11</t>
  </si>
  <si>
    <t>15G40</t>
  </si>
  <si>
    <t>15B19</t>
  </si>
  <si>
    <t>15D47</t>
  </si>
  <si>
    <t>15E21</t>
  </si>
  <si>
    <t>15L11</t>
  </si>
  <si>
    <t>15G13</t>
  </si>
  <si>
    <t>15G21</t>
  </si>
  <si>
    <t>15G44</t>
  </si>
  <si>
    <t>15E15</t>
  </si>
  <si>
    <t>15I30</t>
  </si>
  <si>
    <t>15D08</t>
  </si>
  <si>
    <t>15E10</t>
  </si>
  <si>
    <t>15G39</t>
  </si>
  <si>
    <t>15C02</t>
  </si>
  <si>
    <t>15K34</t>
  </si>
  <si>
    <t>15E24</t>
  </si>
  <si>
    <t>15L34</t>
  </si>
  <si>
    <t>15F20</t>
  </si>
  <si>
    <t>15E06</t>
  </si>
  <si>
    <t>15L37</t>
  </si>
  <si>
    <t>15E29</t>
  </si>
  <si>
    <t>15G24</t>
  </si>
  <si>
    <t>15B36</t>
  </si>
  <si>
    <t>15J22</t>
  </si>
  <si>
    <t>15K31</t>
  </si>
  <si>
    <t>15N10</t>
  </si>
  <si>
    <t>15E49</t>
  </si>
  <si>
    <t>15G03</t>
  </si>
  <si>
    <t>15G25</t>
  </si>
  <si>
    <t>15G20</t>
  </si>
  <si>
    <t>15K40</t>
  </si>
  <si>
    <t>15L44</t>
  </si>
  <si>
    <t>15B32</t>
  </si>
  <si>
    <t>15L01</t>
  </si>
  <si>
    <t>15F28</t>
  </si>
  <si>
    <t>15P02</t>
  </si>
  <si>
    <t>15D13</t>
  </si>
  <si>
    <t>15C21</t>
  </si>
  <si>
    <t>15B46</t>
  </si>
  <si>
    <t>15K09</t>
  </si>
  <si>
    <t>15E41</t>
  </si>
  <si>
    <t>15G37</t>
  </si>
  <si>
    <t>15M24</t>
  </si>
  <si>
    <t>15C16</t>
  </si>
  <si>
    <t>15E42</t>
  </si>
  <si>
    <t>15G30</t>
  </si>
  <si>
    <t>15E48</t>
  </si>
  <si>
    <t>15E32</t>
  </si>
  <si>
    <t>15K27</t>
  </si>
  <si>
    <t>15F47</t>
  </si>
  <si>
    <t>15K48</t>
  </si>
  <si>
    <t>15F17</t>
  </si>
  <si>
    <t>15C30</t>
  </si>
  <si>
    <t>15C09</t>
  </si>
  <si>
    <t>15F14</t>
  </si>
  <si>
    <t>15F11</t>
  </si>
  <si>
    <t>15K46</t>
  </si>
  <si>
    <t>15L15</t>
  </si>
  <si>
    <t>15F46</t>
  </si>
  <si>
    <t>15F08</t>
  </si>
  <si>
    <t>15K19</t>
  </si>
  <si>
    <t>15E35</t>
  </si>
  <si>
    <t>15K44</t>
  </si>
  <si>
    <t>15G19</t>
  </si>
  <si>
    <t>15F12</t>
  </si>
  <si>
    <t>15J04</t>
  </si>
  <si>
    <t>15G35</t>
  </si>
  <si>
    <t>15E50</t>
  </si>
  <si>
    <t>15G41</t>
  </si>
  <si>
    <t>15M45</t>
  </si>
  <si>
    <t>15K20</t>
  </si>
  <si>
    <t>15E16</t>
  </si>
  <si>
    <t>15C10</t>
  </si>
  <si>
    <t>15D10</t>
  </si>
  <si>
    <t>15D37</t>
  </si>
  <si>
    <t>15L45</t>
  </si>
  <si>
    <t>15E39</t>
  </si>
  <si>
    <t>15D05</t>
  </si>
  <si>
    <t>15F27</t>
  </si>
  <si>
    <t>15K18</t>
  </si>
  <si>
    <t>15J09</t>
  </si>
  <si>
    <t>15P01</t>
  </si>
  <si>
    <t>15F05</t>
  </si>
  <si>
    <t>15J38</t>
  </si>
  <si>
    <t>15H07</t>
  </si>
  <si>
    <t>15M36</t>
  </si>
  <si>
    <t>15L36</t>
  </si>
  <si>
    <t>15M06</t>
  </si>
  <si>
    <t>15K08</t>
  </si>
  <si>
    <t>15C28</t>
  </si>
  <si>
    <t>15G45</t>
  </si>
  <si>
    <t>15F40</t>
  </si>
  <si>
    <t>15H02</t>
  </si>
  <si>
    <t>15H06</t>
  </si>
  <si>
    <t>15C20</t>
  </si>
  <si>
    <t>15C01</t>
  </si>
  <si>
    <t>15D45</t>
  </si>
  <si>
    <t>15C06</t>
  </si>
  <si>
    <t>15K13</t>
  </si>
  <si>
    <t>15N09</t>
  </si>
  <si>
    <t>15E31</t>
  </si>
  <si>
    <t>15H03</t>
  </si>
  <si>
    <t>15F33</t>
  </si>
  <si>
    <t>15F31</t>
  </si>
  <si>
    <t>15K28</t>
  </si>
  <si>
    <t>15F16</t>
  </si>
  <si>
    <t>15C39</t>
  </si>
  <si>
    <t>15G36</t>
  </si>
  <si>
    <t>15G48</t>
  </si>
  <si>
    <t>15N05</t>
  </si>
  <si>
    <t>15K25</t>
  </si>
  <si>
    <t>15B14</t>
  </si>
  <si>
    <t>15M26</t>
  </si>
  <si>
    <t>15M27</t>
  </si>
  <si>
    <t>15A11</t>
  </si>
  <si>
    <t>15A42</t>
  </si>
  <si>
    <t>15A44</t>
  </si>
  <si>
    <t>15A49</t>
  </si>
  <si>
    <t>15K29</t>
  </si>
  <si>
    <t>15I26</t>
  </si>
  <si>
    <t>15B17</t>
  </si>
  <si>
    <t>15D30</t>
  </si>
  <si>
    <t>15D02</t>
  </si>
  <si>
    <t>15A09</t>
  </si>
  <si>
    <t>15D19</t>
  </si>
  <si>
    <t>15D39</t>
  </si>
  <si>
    <t>15D04</t>
  </si>
  <si>
    <t>15B11</t>
  </si>
  <si>
    <t>15A39</t>
  </si>
  <si>
    <t>15D14</t>
  </si>
  <si>
    <t>15A22</t>
  </si>
  <si>
    <t>15A50</t>
  </si>
  <si>
    <t>15B06</t>
  </si>
  <si>
    <t>15E01</t>
  </si>
  <si>
    <t>15D26</t>
  </si>
  <si>
    <t>15D12</t>
  </si>
  <si>
    <t>15D32</t>
  </si>
  <si>
    <t>15K22</t>
  </si>
  <si>
    <t>15D06</t>
  </si>
  <si>
    <t>15D46</t>
  </si>
  <si>
    <t>15L17</t>
  </si>
  <si>
    <t>15J06</t>
  </si>
  <si>
    <t>15M23</t>
  </si>
  <si>
    <t>15D27</t>
  </si>
  <si>
    <t>15K24</t>
  </si>
  <si>
    <t>15D35</t>
  </si>
  <si>
    <t>15B21</t>
  </si>
  <si>
    <t>15J48</t>
  </si>
  <si>
    <t>15B34</t>
  </si>
  <si>
    <t>15B33</t>
  </si>
  <si>
    <t>15G23</t>
  </si>
  <si>
    <t>15H08</t>
  </si>
  <si>
    <t>15H48</t>
  </si>
  <si>
    <t>15G31</t>
  </si>
  <si>
    <t>15H13</t>
  </si>
  <si>
    <t>15E11</t>
  </si>
  <si>
    <t>15K23</t>
  </si>
  <si>
    <t>15F35</t>
  </si>
  <si>
    <t>15B45</t>
  </si>
  <si>
    <t>15K01</t>
  </si>
  <si>
    <t>15F02</t>
  </si>
  <si>
    <t>15J33</t>
  </si>
  <si>
    <t>15F01</t>
  </si>
  <si>
    <t>15C17</t>
  </si>
  <si>
    <t>15K39</t>
  </si>
  <si>
    <t>15E23</t>
  </si>
  <si>
    <t>15F15</t>
  </si>
  <si>
    <t>15G49</t>
  </si>
  <si>
    <t>15C45</t>
  </si>
  <si>
    <t>15H04</t>
  </si>
  <si>
    <t>15G32</t>
  </si>
  <si>
    <t>15C31</t>
  </si>
  <si>
    <t>15C18</t>
  </si>
  <si>
    <t>15K15</t>
  </si>
  <si>
    <t>15H15</t>
  </si>
  <si>
    <t>15B35</t>
  </si>
  <si>
    <t>15E36</t>
  </si>
  <si>
    <t>15I44</t>
  </si>
  <si>
    <t>15K43</t>
  </si>
  <si>
    <t>15F44</t>
  </si>
  <si>
    <t>15F21</t>
  </si>
  <si>
    <t>15I19</t>
  </si>
  <si>
    <t>15B47</t>
  </si>
  <si>
    <t>15C40</t>
  </si>
  <si>
    <t>15C34</t>
  </si>
  <si>
    <t>15M47</t>
  </si>
  <si>
    <t>15N08</t>
  </si>
  <si>
    <t>15M39</t>
  </si>
  <si>
    <t>15M01</t>
  </si>
  <si>
    <t>15M02</t>
  </si>
  <si>
    <t>15H10</t>
  </si>
  <si>
    <t>15H11</t>
  </si>
  <si>
    <t>15H19</t>
  </si>
  <si>
    <t>15C24</t>
  </si>
  <si>
    <t>15C44</t>
  </si>
  <si>
    <t>15I20</t>
  </si>
  <si>
    <t>15F29</t>
  </si>
  <si>
    <t>15M43</t>
  </si>
  <si>
    <t>15C26</t>
  </si>
  <si>
    <t>15F18</t>
  </si>
  <si>
    <t>15I23</t>
  </si>
  <si>
    <t>15H01</t>
  </si>
  <si>
    <t>15D49</t>
  </si>
  <si>
    <t>15D29</t>
  </si>
  <si>
    <t>15B48</t>
  </si>
  <si>
    <t>15A37</t>
  </si>
  <si>
    <t>15J25</t>
  </si>
  <si>
    <t>15B25</t>
  </si>
  <si>
    <t>15G28</t>
  </si>
  <si>
    <t>15E19</t>
  </si>
  <si>
    <t>15K11</t>
  </si>
  <si>
    <t>15G33</t>
  </si>
  <si>
    <t>15N11</t>
  </si>
  <si>
    <t>15D33</t>
  </si>
  <si>
    <t>15D18</t>
  </si>
  <si>
    <t>15L23</t>
  </si>
  <si>
    <t>15G34</t>
  </si>
  <si>
    <t>15M31</t>
  </si>
  <si>
    <t>15B27</t>
  </si>
  <si>
    <t>15I13</t>
  </si>
  <si>
    <t>15C41</t>
  </si>
  <si>
    <t>15F13</t>
  </si>
  <si>
    <t>15F34</t>
  </si>
  <si>
    <t>15C29</t>
  </si>
  <si>
    <t>15L49</t>
  </si>
  <si>
    <t>15J14</t>
  </si>
  <si>
    <t>15R02</t>
  </si>
  <si>
    <t>15K47</t>
  </si>
  <si>
    <t>15K42</t>
  </si>
  <si>
    <t>15J29</t>
  </si>
  <si>
    <t>15M08</t>
  </si>
  <si>
    <t>15J01</t>
  </si>
  <si>
    <t>15C15</t>
  </si>
  <si>
    <t>15M03</t>
  </si>
  <si>
    <t>15L25</t>
  </si>
  <si>
    <t>15C32</t>
  </si>
  <si>
    <t>15L04</t>
  </si>
  <si>
    <t>15M11</t>
  </si>
  <si>
    <t>15M35</t>
  </si>
  <si>
    <t>15J32</t>
  </si>
  <si>
    <t>15E37</t>
  </si>
  <si>
    <t>15E33</t>
  </si>
  <si>
    <t>15C43</t>
  </si>
  <si>
    <t>15L38</t>
  </si>
  <si>
    <t>15H12</t>
  </si>
  <si>
    <t>15F04</t>
  </si>
  <si>
    <t>15G12</t>
  </si>
  <si>
    <t>15G38</t>
  </si>
  <si>
    <t>15K26</t>
  </si>
  <si>
    <t>15A32</t>
  </si>
  <si>
    <t>15B39</t>
  </si>
  <si>
    <t>15H05</t>
  </si>
  <si>
    <t>15C19</t>
  </si>
  <si>
    <t>15I45</t>
  </si>
  <si>
    <t>15I04</t>
  </si>
  <si>
    <t>15M07</t>
  </si>
  <si>
    <t>15C37</t>
  </si>
  <si>
    <t>15N16</t>
  </si>
  <si>
    <t>15C27</t>
  </si>
  <si>
    <t>15C22</t>
  </si>
  <si>
    <t>15H21</t>
  </si>
  <si>
    <t>15M04</t>
  </si>
  <si>
    <t>15H20</t>
  </si>
  <si>
    <t>15B10</t>
  </si>
  <si>
    <t>15J12</t>
  </si>
  <si>
    <t>15N01</t>
  </si>
  <si>
    <t>15I33</t>
  </si>
  <si>
    <t>15F23</t>
  </si>
  <si>
    <t>15F43</t>
  </si>
  <si>
    <t>15J36</t>
  </si>
  <si>
    <t>15L09</t>
  </si>
  <si>
    <t>15B43</t>
  </si>
  <si>
    <t>15K33</t>
  </si>
  <si>
    <t>15L43</t>
  </si>
  <si>
    <t>15J02</t>
  </si>
  <si>
    <t>15F30</t>
  </si>
  <si>
    <t>15C46</t>
  </si>
  <si>
    <t>15G46</t>
  </si>
  <si>
    <t>15J28</t>
  </si>
  <si>
    <t>15M16</t>
  </si>
  <si>
    <t>15L08</t>
  </si>
  <si>
    <t>15P08</t>
  </si>
  <si>
    <t>15G06</t>
  </si>
  <si>
    <t>15F42</t>
  </si>
  <si>
    <t>15P09</t>
  </si>
  <si>
    <t>15C25</t>
  </si>
  <si>
    <t>15P10</t>
  </si>
  <si>
    <t>15A14</t>
  </si>
  <si>
    <t>15J30</t>
  </si>
  <si>
    <t>15M25</t>
  </si>
  <si>
    <t>15M09</t>
  </si>
  <si>
    <t>15I31</t>
  </si>
  <si>
    <t>15C42</t>
  </si>
  <si>
    <t>15I03</t>
  </si>
  <si>
    <t>15L05</t>
  </si>
  <si>
    <t>15C33</t>
  </si>
  <si>
    <t>15L21</t>
  </si>
  <si>
    <t>15M10</t>
  </si>
  <si>
    <t>15F06</t>
  </si>
  <si>
    <t>15C38</t>
  </si>
  <si>
    <t>15R08</t>
  </si>
  <si>
    <t>15L22</t>
  </si>
  <si>
    <t>15C08</t>
  </si>
  <si>
    <t>15J16</t>
  </si>
  <si>
    <t>15I02</t>
  </si>
  <si>
    <t>15E38</t>
  </si>
  <si>
    <t>15L07</t>
  </si>
  <si>
    <t>15M13</t>
  </si>
  <si>
    <t>15I34</t>
  </si>
  <si>
    <t>15I18</t>
  </si>
  <si>
    <t>15J43</t>
  </si>
  <si>
    <t>15I25</t>
  </si>
  <si>
    <t>15M48</t>
  </si>
  <si>
    <t>15L40</t>
  </si>
  <si>
    <t>15I15</t>
  </si>
  <si>
    <t>15I24</t>
  </si>
  <si>
    <t>15L42</t>
  </si>
  <si>
    <t>15A19</t>
  </si>
  <si>
    <t>15C47</t>
  </si>
  <si>
    <t>15J50</t>
  </si>
  <si>
    <t>15J40</t>
  </si>
  <si>
    <t>15H43</t>
  </si>
  <si>
    <t>15M50</t>
  </si>
  <si>
    <t>15M17</t>
  </si>
  <si>
    <t>15N02</t>
  </si>
  <si>
    <t>15J20</t>
  </si>
  <si>
    <t>15I27</t>
  </si>
  <si>
    <t>15F37</t>
  </si>
  <si>
    <t>15J41</t>
  </si>
  <si>
    <t>15H30</t>
  </si>
  <si>
    <t>15F41</t>
  </si>
  <si>
    <t>15R09</t>
  </si>
  <si>
    <t>15C36</t>
  </si>
  <si>
    <t>15M30</t>
  </si>
  <si>
    <t>15C07</t>
  </si>
  <si>
    <t>15L03</t>
  </si>
  <si>
    <t>15R06</t>
  </si>
  <si>
    <t>15L10</t>
  </si>
  <si>
    <t>15J15</t>
  </si>
  <si>
    <t>15J13</t>
  </si>
  <si>
    <t>15M46</t>
  </si>
  <si>
    <t>15J39</t>
  </si>
  <si>
    <t>15J07</t>
  </si>
  <si>
    <t>15F48</t>
  </si>
  <si>
    <t>15J49</t>
  </si>
  <si>
    <t>15K10</t>
  </si>
  <si>
    <t>15A41</t>
  </si>
  <si>
    <t>15A48</t>
  </si>
  <si>
    <t>15B13</t>
  </si>
  <si>
    <t>15B22</t>
  </si>
  <si>
    <t>15C04</t>
  </si>
  <si>
    <t>15C11</t>
  </si>
  <si>
    <t>15C23</t>
  </si>
  <si>
    <t>15C35</t>
  </si>
  <si>
    <t>15C48</t>
  </si>
  <si>
    <t>15C49</t>
  </si>
  <si>
    <t>15C50</t>
  </si>
  <si>
    <t>15D23</t>
  </si>
  <si>
    <t>15D43</t>
  </si>
  <si>
    <t>15E13</t>
  </si>
  <si>
    <t>15E27</t>
  </si>
  <si>
    <t>15E28</t>
  </si>
  <si>
    <t>15E34</t>
  </si>
  <si>
    <t>15E40</t>
  </si>
  <si>
    <t>15E44</t>
  </si>
  <si>
    <t>15E46</t>
  </si>
  <si>
    <t>15E47</t>
  </si>
  <si>
    <t>15F07</t>
  </si>
  <si>
    <t>15F09</t>
  </si>
  <si>
    <t>15F10</t>
  </si>
  <si>
    <t>15F19</t>
  </si>
  <si>
    <t>15F22</t>
  </si>
  <si>
    <t>15F24</t>
  </si>
  <si>
    <t>15F32</t>
  </si>
  <si>
    <t>15F36</t>
  </si>
  <si>
    <t>15F38</t>
  </si>
  <si>
    <t>15F39</t>
  </si>
  <si>
    <t>15F45</t>
  </si>
  <si>
    <t>15F49</t>
  </si>
  <si>
    <t>15F50</t>
  </si>
  <si>
    <t>15G15</t>
  </si>
  <si>
    <t>15G26</t>
  </si>
  <si>
    <t>15G27</t>
  </si>
  <si>
    <t>15G50</t>
  </si>
  <si>
    <t>15H09</t>
  </si>
  <si>
    <t>15H14</t>
  </si>
  <si>
    <t>15H16</t>
  </si>
  <si>
    <t>15H17</t>
  </si>
  <si>
    <t>15H22</t>
  </si>
  <si>
    <t>15H23</t>
  </si>
  <si>
    <t>15H24</t>
  </si>
  <si>
    <t>15H25</t>
  </si>
  <si>
    <t>15H26</t>
  </si>
  <si>
    <t>15H27</t>
  </si>
  <si>
    <t>15H28</t>
  </si>
  <si>
    <t>15H29</t>
  </si>
  <si>
    <t>15H31</t>
  </si>
  <si>
    <t>15H32</t>
  </si>
  <si>
    <t>15H33</t>
  </si>
  <si>
    <t>15H34</t>
  </si>
  <si>
    <t>15H35</t>
  </si>
  <si>
    <t>15H36</t>
  </si>
  <si>
    <t>15H37</t>
  </si>
  <si>
    <t>15H38</t>
  </si>
  <si>
    <t>15H39</t>
  </si>
  <si>
    <t>15H40</t>
  </si>
  <si>
    <t>15H41</t>
  </si>
  <si>
    <t>15H42</t>
  </si>
  <si>
    <t>15H44</t>
  </si>
  <si>
    <t>15H45</t>
  </si>
  <si>
    <t>15H46</t>
  </si>
  <si>
    <t>15H47</t>
  </si>
  <si>
    <t>15H49</t>
  </si>
  <si>
    <t>15H50</t>
  </si>
  <si>
    <t>15I09</t>
  </si>
  <si>
    <t>15I16</t>
  </si>
  <si>
    <t>15I22</t>
  </si>
  <si>
    <t>15I29</t>
  </si>
  <si>
    <t>15I32</t>
  </si>
  <si>
    <t>15I35</t>
  </si>
  <si>
    <t>15I36</t>
  </si>
  <si>
    <t>15I37</t>
  </si>
  <si>
    <t>15I38</t>
  </si>
  <si>
    <t>15I39</t>
  </si>
  <si>
    <t>15I40</t>
  </si>
  <si>
    <t>15I41</t>
  </si>
  <si>
    <t>15I42</t>
  </si>
  <si>
    <t>15I43</t>
  </si>
  <si>
    <t>15I46</t>
  </si>
  <si>
    <t>15I47</t>
  </si>
  <si>
    <t>15I48</t>
  </si>
  <si>
    <t>15I49</t>
  </si>
  <si>
    <t>15I50</t>
  </si>
  <si>
    <t>15J03</t>
  </si>
  <si>
    <t>15J10</t>
  </si>
  <si>
    <t>15J23</t>
  </si>
  <si>
    <t>15J27</t>
  </si>
  <si>
    <t>15J31</t>
  </si>
  <si>
    <t>15J34</t>
  </si>
  <si>
    <t>15J35</t>
  </si>
  <si>
    <t>15J37</t>
  </si>
  <si>
    <t>15J42</t>
  </si>
  <si>
    <t>15J44</t>
  </si>
  <si>
    <t>15J47</t>
  </si>
  <si>
    <t>15R01</t>
  </si>
  <si>
    <t>15R03</t>
  </si>
  <si>
    <t>15R04</t>
  </si>
  <si>
    <t>15R05</t>
  </si>
  <si>
    <t>15R07</t>
  </si>
  <si>
    <t>15R10</t>
  </si>
  <si>
    <t>15R11</t>
  </si>
  <si>
    <t>15R12</t>
  </si>
  <si>
    <t>15R13</t>
  </si>
  <si>
    <t>15R14</t>
  </si>
  <si>
    <t>15R15</t>
  </si>
  <si>
    <t>15R16</t>
  </si>
  <si>
    <t>15R17</t>
  </si>
  <si>
    <t>15R18</t>
  </si>
  <si>
    <t>15R19</t>
  </si>
  <si>
    <t>15R20</t>
  </si>
  <si>
    <t>15R21</t>
  </si>
  <si>
    <t>15Q01</t>
  </si>
  <si>
    <t>15Q02</t>
  </si>
  <si>
    <t>15Q03</t>
  </si>
  <si>
    <t>15Q04</t>
  </si>
  <si>
    <t>15Q05</t>
  </si>
  <si>
    <t>15Q06</t>
  </si>
  <si>
    <t>15Q07</t>
  </si>
  <si>
    <t>15Q08</t>
  </si>
  <si>
    <t>15Q09</t>
  </si>
  <si>
    <t>15Q10</t>
  </si>
  <si>
    <t>15Q11</t>
  </si>
  <si>
    <t>15Q12</t>
  </si>
  <si>
    <t>15P03</t>
  </si>
  <si>
    <t>15P04</t>
  </si>
  <si>
    <t>15P05</t>
  </si>
  <si>
    <t>15P06</t>
  </si>
  <si>
    <t>15P07</t>
  </si>
  <si>
    <t>15P11</t>
  </si>
  <si>
    <t>15P12</t>
  </si>
  <si>
    <t>15P13</t>
  </si>
  <si>
    <t>15N03</t>
  </si>
  <si>
    <t>15N04</t>
  </si>
  <si>
    <t>15N07</t>
  </si>
  <si>
    <t>15N13</t>
  </si>
  <si>
    <t>15N15</t>
  </si>
  <si>
    <t>15N17</t>
  </si>
  <si>
    <t>15N18</t>
  </si>
  <si>
    <t>15N19</t>
  </si>
  <si>
    <t>15N20</t>
  </si>
  <si>
    <t>15N21</t>
  </si>
  <si>
    <t>15N22</t>
  </si>
  <si>
    <t>15N23</t>
  </si>
  <si>
    <t>15N24</t>
  </si>
  <si>
    <t>15N25</t>
  </si>
  <si>
    <t>15N26</t>
  </si>
  <si>
    <t>15N27</t>
  </si>
  <si>
    <t>15N28</t>
  </si>
  <si>
    <t>15N29</t>
  </si>
  <si>
    <t>15N30</t>
  </si>
  <si>
    <t>15N31</t>
  </si>
  <si>
    <t>15N32</t>
  </si>
  <si>
    <t>15N33</t>
  </si>
  <si>
    <t>15N34</t>
  </si>
  <si>
    <t>15N35</t>
  </si>
  <si>
    <t>15N36</t>
  </si>
  <si>
    <t>15N37</t>
  </si>
  <si>
    <t>15N38</t>
  </si>
  <si>
    <t>15N39</t>
  </si>
  <si>
    <t>15N40</t>
  </si>
  <si>
    <t>15N41</t>
  </si>
  <si>
    <t>15N42</t>
  </si>
  <si>
    <t>15N43</t>
  </si>
  <si>
    <t>15N44</t>
  </si>
  <si>
    <t>15N45</t>
  </si>
  <si>
    <t>15N46</t>
  </si>
  <si>
    <t>15N47</t>
  </si>
  <si>
    <t>15N48</t>
  </si>
  <si>
    <t>15N49</t>
  </si>
  <si>
    <t>15N50</t>
  </si>
  <si>
    <t>15M21</t>
  </si>
  <si>
    <t>15M22</t>
  </si>
  <si>
    <t>15M28</t>
  </si>
  <si>
    <t>15M32</t>
  </si>
  <si>
    <t>15M34</t>
  </si>
  <si>
    <t>15M42</t>
  </si>
  <si>
    <t>15M44</t>
  </si>
  <si>
    <t>15L02</t>
  </si>
  <si>
    <t>15L06</t>
  </si>
  <si>
    <t>15L12</t>
  </si>
  <si>
    <t>15L13</t>
  </si>
  <si>
    <t>15L14</t>
  </si>
  <si>
    <t>15L19</t>
  </si>
  <si>
    <t>15L20</t>
  </si>
  <si>
    <t>15L24</t>
  </si>
  <si>
    <t>15L26</t>
  </si>
  <si>
    <t>15L27</t>
  </si>
  <si>
    <t>15L30</t>
  </si>
  <si>
    <t>15L31</t>
  </si>
  <si>
    <t>15L32</t>
  </si>
  <si>
    <t>15L33</t>
  </si>
  <si>
    <t>15L35</t>
  </si>
  <si>
    <t>15L39</t>
  </si>
  <si>
    <t>15L41</t>
  </si>
  <si>
    <t>15L46</t>
  </si>
  <si>
    <t>15L47</t>
  </si>
  <si>
    <t>15L48</t>
  </si>
  <si>
    <t>15L50</t>
  </si>
  <si>
    <t>15K04</t>
  </si>
  <si>
    <t>15K12</t>
  </si>
  <si>
    <t>15K14</t>
  </si>
  <si>
    <t>15K30</t>
  </si>
  <si>
    <t>15K35</t>
  </si>
  <si>
    <t>15K37</t>
  </si>
  <si>
    <t>15K41</t>
  </si>
  <si>
    <t>Date</t>
  </si>
  <si>
    <t>Juillet 2015</t>
  </si>
  <si>
    <t>Août 2015</t>
  </si>
</sst>
</file>

<file path=xl/styles.xml><?xml version="1.0" encoding="utf-8"?>
<styleSheet xmlns="http://schemas.openxmlformats.org/spreadsheetml/2006/main">
  <numFmts count="3">
    <numFmt numFmtId="8" formatCode="#,##0.00\ &quot;€&quot;;[Red]\-#,##0.00\ &quot;€&quot;"/>
    <numFmt numFmtId="164" formatCode="[$-F800]dddd\,\ mmmm\ dd\,\ yyyy"/>
    <numFmt numFmtId="165" formatCode="#,##0.00\ &quot;€&quot;"/>
  </numFmts>
  <fonts count="5">
    <font>
      <sz val="11"/>
      <color theme="1"/>
      <name val="Calibri"/>
      <family val="2"/>
      <scheme val="minor"/>
    </font>
    <font>
      <sz val="12"/>
      <color theme="1"/>
      <name val="Comic Sans MS"/>
      <family val="4"/>
    </font>
    <font>
      <b/>
      <i/>
      <sz val="12"/>
      <color theme="1"/>
      <name val="Comic Sans MS"/>
      <family val="4"/>
    </font>
    <font>
      <sz val="10"/>
      <color theme="1"/>
      <name val="Comic Sans MS"/>
      <family val="4"/>
    </font>
    <font>
      <b/>
      <sz val="10"/>
      <color theme="1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1" fontId="0" fillId="0" borderId="0" xfId="0" applyNumberFormat="1"/>
    <xf numFmtId="1" fontId="1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1" fontId="1" fillId="0" borderId="0" xfId="0" applyNumberFormat="1" applyFont="1"/>
    <xf numFmtId="0" fontId="1" fillId="0" borderId="4" xfId="0" applyFont="1" applyBorder="1"/>
    <xf numFmtId="165" fontId="1" fillId="0" borderId="5" xfId="0" applyNumberFormat="1" applyFont="1" applyBorder="1"/>
    <xf numFmtId="165" fontId="1" fillId="0" borderId="6" xfId="0" applyNumberFormat="1" applyFont="1" applyBorder="1"/>
    <xf numFmtId="0" fontId="1" fillId="0" borderId="11" xfId="0" applyFont="1" applyBorder="1" applyAlignment="1">
      <alignment horizontal="center" vertical="center"/>
    </xf>
    <xf numFmtId="0" fontId="1" fillId="0" borderId="7" xfId="0" applyFont="1" applyBorder="1"/>
    <xf numFmtId="165" fontId="1" fillId="0" borderId="8" xfId="0" applyNumberFormat="1" applyFont="1" applyBorder="1"/>
    <xf numFmtId="165" fontId="1" fillId="0" borderId="9" xfId="0" applyNumberFormat="1" applyFont="1" applyBorder="1"/>
    <xf numFmtId="0" fontId="1" fillId="0" borderId="1" xfId="0" applyFont="1" applyBorder="1"/>
    <xf numFmtId="165" fontId="1" fillId="0" borderId="2" xfId="0" applyNumberFormat="1" applyFont="1" applyBorder="1"/>
    <xf numFmtId="1" fontId="2" fillId="0" borderId="0" xfId="0" applyNumberFormat="1" applyFont="1"/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4" fillId="0" borderId="10" xfId="0" applyNumberFormat="1" applyFont="1" applyFill="1" applyBorder="1" applyAlignment="1">
      <alignment horizontal="center" vertical="center"/>
    </xf>
    <xf numFmtId="0" fontId="4" fillId="0" borderId="10" xfId="0" applyNumberFormat="1" applyFont="1" applyBorder="1" applyAlignment="1">
      <alignment horizontal="center" vertical="center"/>
    </xf>
    <xf numFmtId="165" fontId="1" fillId="0" borderId="12" xfId="0" applyNumberFormat="1" applyFont="1" applyBorder="1"/>
    <xf numFmtId="49" fontId="1" fillId="0" borderId="4" xfId="0" applyNumberFormat="1" applyFont="1" applyBorder="1"/>
    <xf numFmtId="8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8" fontId="0" fillId="3" borderId="0" xfId="0" applyNumberForma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8" fontId="0" fillId="3" borderId="0" xfId="0" applyNumberFormat="1" applyFill="1" applyAlignment="1"/>
    <xf numFmtId="49" fontId="1" fillId="0" borderId="0" xfId="0" applyNumberFormat="1" applyFont="1" applyBorder="1" applyAlignment="1"/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16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769"/>
  <sheetViews>
    <sheetView tabSelected="1" workbookViewId="0">
      <selection activeCell="B21" sqref="B21:C22"/>
    </sheetView>
  </sheetViews>
  <sheetFormatPr baseColWidth="10" defaultRowHeight="15"/>
  <cols>
    <col min="1" max="1" width="11.42578125" style="27"/>
    <col min="2" max="2" width="11.42578125" style="26"/>
    <col min="3" max="3" width="11.42578125" style="28"/>
    <col min="4" max="10" width="11.42578125" style="26"/>
    <col min="11" max="16384" width="11.42578125" style="27"/>
  </cols>
  <sheetData>
    <row r="1" spans="2:3">
      <c r="C1" s="26"/>
    </row>
    <row r="2" spans="2:3">
      <c r="B2" s="27" t="s">
        <v>30</v>
      </c>
      <c r="C2" s="26" t="s">
        <v>31</v>
      </c>
    </row>
    <row r="3" spans="2:3">
      <c r="B3" s="27" t="s">
        <v>11</v>
      </c>
      <c r="C3" s="26">
        <f>SUMIF(A:A,"*A*",C:C)</f>
        <v>4504.0999999999985</v>
      </c>
    </row>
    <row r="4" spans="2:3">
      <c r="B4" s="27" t="s">
        <v>12</v>
      </c>
      <c r="C4" s="26">
        <f>SUMIF(A:A,"*B*",C:C)</f>
        <v>4385.2799999999988</v>
      </c>
    </row>
    <row r="5" spans="2:3">
      <c r="B5" s="27" t="s">
        <v>13</v>
      </c>
      <c r="C5" s="26"/>
    </row>
    <row r="6" spans="2:3">
      <c r="B6" s="27" t="s">
        <v>15</v>
      </c>
      <c r="C6" s="26"/>
    </row>
    <row r="7" spans="2:3">
      <c r="B7" s="27" t="s">
        <v>16</v>
      </c>
      <c r="C7" s="26"/>
    </row>
    <row r="8" spans="2:3">
      <c r="B8" s="27" t="s">
        <v>17</v>
      </c>
      <c r="C8" s="26"/>
    </row>
    <row r="9" spans="2:3">
      <c r="B9" s="27" t="s">
        <v>18</v>
      </c>
      <c r="C9" s="26"/>
    </row>
    <row r="10" spans="2:3">
      <c r="B10" s="27" t="s">
        <v>19</v>
      </c>
      <c r="C10" s="26"/>
    </row>
    <row r="11" spans="2:3">
      <c r="B11" s="27" t="s">
        <v>20</v>
      </c>
      <c r="C11" s="26"/>
    </row>
    <row r="12" spans="2:3">
      <c r="B12" s="27" t="s">
        <v>21</v>
      </c>
      <c r="C12" s="26">
        <f>SUMIF(A:A,"*J*",C:C)</f>
        <v>2873.1499999999987</v>
      </c>
    </row>
    <row r="13" spans="2:3">
      <c r="B13" s="27" t="s">
        <v>23</v>
      </c>
      <c r="C13" s="26"/>
    </row>
    <row r="14" spans="2:3">
      <c r="B14" s="27" t="s">
        <v>24</v>
      </c>
      <c r="C14" s="26"/>
    </row>
    <row r="15" spans="2:3">
      <c r="B15" s="27" t="s">
        <v>25</v>
      </c>
      <c r="C15" s="26"/>
    </row>
    <row r="16" spans="2:3">
      <c r="B16" s="27" t="s">
        <v>26</v>
      </c>
      <c r="C16" s="26"/>
    </row>
    <row r="17" spans="1:3">
      <c r="B17" s="27" t="s">
        <v>27</v>
      </c>
      <c r="C17" s="26"/>
    </row>
    <row r="18" spans="1:3">
      <c r="B18" s="27" t="s">
        <v>28</v>
      </c>
      <c r="C18" s="26"/>
    </row>
    <row r="19" spans="1:3">
      <c r="B19" s="27" t="s">
        <v>29</v>
      </c>
      <c r="C19" s="26"/>
    </row>
    <row r="20" spans="1:3">
      <c r="B20" s="27" t="s">
        <v>32</v>
      </c>
      <c r="C20" s="26"/>
    </row>
    <row r="21" spans="1:3">
      <c r="C21" s="26"/>
    </row>
    <row r="22" spans="1:3">
      <c r="C22" s="26"/>
    </row>
    <row r="23" spans="1:3">
      <c r="A23" s="27" t="s">
        <v>0</v>
      </c>
      <c r="B23" s="26" t="s">
        <v>1</v>
      </c>
      <c r="C23" s="28" t="s">
        <v>31</v>
      </c>
    </row>
    <row r="24" spans="1:3">
      <c r="A24" s="27" t="s">
        <v>203</v>
      </c>
      <c r="B24" s="26">
        <v>100.95</v>
      </c>
      <c r="C24" s="31">
        <f>B24-SUMIF('Juilet 15'!C:C,A24,'Juilet 15'!E:E)-SUMIF('Aout 15'!C:C,A24,'Aout 15'!E:E)</f>
        <v>100.95</v>
      </c>
    </row>
    <row r="25" spans="1:3">
      <c r="A25" s="27" t="s">
        <v>213</v>
      </c>
      <c r="B25" s="26">
        <v>100.95</v>
      </c>
      <c r="C25" s="31">
        <f>B25-SUMIF('Juilet 15'!C:C,A25,'Juilet 15'!E:E)-SUMIF('Aout 15'!C:C,A25,'Aout 15'!E:E)</f>
        <v>100.95</v>
      </c>
    </row>
    <row r="26" spans="1:3">
      <c r="A26" s="27" t="s">
        <v>217</v>
      </c>
      <c r="B26" s="26">
        <v>100.45</v>
      </c>
      <c r="C26" s="31">
        <f>B26-SUMIF('Juilet 15'!C:C,A26,'Juilet 15'!E:E)-SUMIF('Aout 15'!C:C,A26,'Aout 15'!E:E)</f>
        <v>100.45</v>
      </c>
    </row>
    <row r="27" spans="1:3">
      <c r="A27" s="27" t="s">
        <v>208</v>
      </c>
      <c r="B27" s="26">
        <v>100.95</v>
      </c>
      <c r="C27" s="31">
        <f>B27-SUMIF('Juilet 15'!C:C,A27,'Juilet 15'!E:E)-SUMIF('Aout 15'!C:C,A27,'Aout 15'!E:E)</f>
        <v>100.95</v>
      </c>
    </row>
    <row r="28" spans="1:3">
      <c r="A28" s="27" t="s">
        <v>58</v>
      </c>
      <c r="B28" s="26">
        <v>100.45</v>
      </c>
      <c r="C28" s="31">
        <f>B28-SUMIF('Juilet 15'!C:C,A28,'Juilet 15'!E:E)-SUMIF('Aout 15'!C:C,A28,'Aout 15'!E:E)</f>
        <v>100.45</v>
      </c>
    </row>
    <row r="29" spans="1:3">
      <c r="A29" s="27" t="s">
        <v>97</v>
      </c>
      <c r="B29" s="26">
        <v>100.95</v>
      </c>
      <c r="C29" s="31">
        <f>B29-SUMIF('Juilet 15'!C:C,A29,'Juilet 15'!E:E)-SUMIF('Aout 15'!C:C,A29,'Aout 15'!E:E)</f>
        <v>100.95</v>
      </c>
    </row>
    <row r="30" spans="1:3">
      <c r="A30" s="27" t="s">
        <v>64</v>
      </c>
      <c r="B30" s="26">
        <v>100.95</v>
      </c>
      <c r="C30" s="31">
        <f>B30-SUMIF('Juilet 15'!C:C,A30,'Juilet 15'!E:E)-SUMIF('Aout 15'!C:C,A30,'Aout 15'!E:E)</f>
        <v>100.95</v>
      </c>
    </row>
    <row r="31" spans="1:3">
      <c r="A31" s="27" t="s">
        <v>59</v>
      </c>
      <c r="B31" s="26">
        <v>90.15</v>
      </c>
      <c r="C31" s="31">
        <f>B31-SUMIF('Juilet 15'!C:C,A31,'Juilet 15'!E:E)-SUMIF('Aout 15'!C:C,A31,'Aout 15'!E:E)</f>
        <v>90.15</v>
      </c>
    </row>
    <row r="32" spans="1:3">
      <c r="A32" s="27" t="s">
        <v>347</v>
      </c>
      <c r="B32" s="26">
        <v>85.35</v>
      </c>
      <c r="C32" s="31">
        <f>B32-SUMIF('Juilet 15'!C:C,A32,'Juilet 15'!E:E)-SUMIF('Aout 15'!C:C,A32,'Aout 15'!E:E)</f>
        <v>85.35</v>
      </c>
    </row>
    <row r="33" spans="1:3">
      <c r="A33" s="27" t="s">
        <v>103</v>
      </c>
      <c r="B33" s="26">
        <v>86.65</v>
      </c>
      <c r="C33" s="31">
        <f>B33-SUMIF('Juilet 15'!C:C,A33,'Juilet 15'!E:E)-SUMIF('Aout 15'!C:C,A33,'Aout 15'!E:E)</f>
        <v>86.65</v>
      </c>
    </row>
    <row r="34" spans="1:3">
      <c r="A34" s="27" t="s">
        <v>338</v>
      </c>
      <c r="B34" s="26">
        <v>111.75</v>
      </c>
      <c r="C34" s="31">
        <f>B34-SUMIF('Juilet 15'!C:C,A34,'Juilet 15'!E:E)-SUMIF('Aout 15'!C:C,A34,'Aout 15'!E:E)</f>
        <v>111.75</v>
      </c>
    </row>
    <row r="35" spans="1:3">
      <c r="A35" s="27" t="s">
        <v>83</v>
      </c>
      <c r="B35" s="26">
        <v>100.95</v>
      </c>
      <c r="C35" s="31">
        <f>B35-SUMIF('Juilet 15'!C:C,A35,'Juilet 15'!E:E)-SUMIF('Aout 15'!C:C,A35,'Aout 15'!E:E)</f>
        <v>100.95</v>
      </c>
    </row>
    <row r="36" spans="1:3" s="26" customFormat="1">
      <c r="A36" s="27" t="s">
        <v>214</v>
      </c>
      <c r="B36" s="26">
        <v>110.55</v>
      </c>
      <c r="C36" s="31">
        <f>B36-SUMIF('Juilet 15'!C:C,A36,'Juilet 15'!E:E)-SUMIF('Aout 15'!C:C,A36,'Aout 15'!E:E)</f>
        <v>110.55</v>
      </c>
    </row>
    <row r="37" spans="1:3" s="26" customFormat="1">
      <c r="A37" s="27" t="s">
        <v>511</v>
      </c>
      <c r="B37" s="26">
        <v>100.95</v>
      </c>
      <c r="C37" s="31">
        <f>B37-SUMIF('Juilet 15'!C:C,A37,'Juilet 15'!E:E)-SUMIF('Aout 15'!C:C,A37,'Aout 15'!E:E)</f>
        <v>100.95</v>
      </c>
    </row>
    <row r="38" spans="1:3" s="26" customFormat="1">
      <c r="A38" s="27" t="s">
        <v>222</v>
      </c>
      <c r="B38" s="26">
        <v>100.95</v>
      </c>
      <c r="C38" s="31">
        <f>B38-SUMIF('Juilet 15'!C:C,A38,'Juilet 15'!E:E)-SUMIF('Aout 15'!C:C,A38,'Aout 15'!E:E)</f>
        <v>100.95</v>
      </c>
    </row>
    <row r="39" spans="1:3" s="26" customFormat="1">
      <c r="A39" s="27" t="s">
        <v>54</v>
      </c>
      <c r="B39" s="26">
        <v>100.95</v>
      </c>
      <c r="C39" s="31">
        <f>B39-SUMIF('Juilet 15'!C:C,A39,'Juilet 15'!E:E)-SUMIF('Aout 15'!C:C,A39,'Aout 15'!E:E)</f>
        <v>100.95</v>
      </c>
    </row>
    <row r="40" spans="1:3" s="26" customFormat="1">
      <c r="A40" s="27" t="s">
        <v>204</v>
      </c>
      <c r="B40" s="26">
        <v>100.95</v>
      </c>
      <c r="C40" s="31">
        <f>B40-SUMIF('Juilet 15'!C:C,A40,'Juilet 15'!E:E)-SUMIF('Aout 15'!C:C,A40,'Aout 15'!E:E)</f>
        <v>100.95</v>
      </c>
    </row>
    <row r="41" spans="1:3" s="26" customFormat="1">
      <c r="A41" s="27" t="s">
        <v>57</v>
      </c>
      <c r="B41" s="26">
        <v>100.95</v>
      </c>
      <c r="C41" s="31">
        <f>B41-SUMIF('Juilet 15'!C:C,A41,'Juilet 15'!E:E)-SUMIF('Aout 15'!C:C,A41,'Aout 15'!E:E)</f>
        <v>100.95</v>
      </c>
    </row>
    <row r="42" spans="1:3" s="26" customFormat="1">
      <c r="A42" s="27" t="s">
        <v>541</v>
      </c>
      <c r="B42" s="26">
        <v>100.45</v>
      </c>
      <c r="C42" s="31">
        <f>B42-SUMIF('Juilet 15'!C:C,A42,'Juilet 15'!E:E)-SUMIF('Aout 15'!C:C,A42,'Aout 15'!E:E)</f>
        <v>100.45</v>
      </c>
    </row>
    <row r="43" spans="1:3" s="26" customFormat="1">
      <c r="A43" s="27" t="s">
        <v>205</v>
      </c>
      <c r="B43" s="26">
        <v>100.95</v>
      </c>
      <c r="C43" s="31">
        <f>B43-SUMIF('Juilet 15'!C:C,A43,'Juilet 15'!E:E)-SUMIF('Aout 15'!C:C,A43,'Aout 15'!E:E)</f>
        <v>100.95</v>
      </c>
    </row>
    <row r="44" spans="1:3" s="26" customFormat="1">
      <c r="A44" s="27" t="s">
        <v>201</v>
      </c>
      <c r="B44" s="26">
        <v>90.15</v>
      </c>
      <c r="C44" s="31">
        <f>B44-SUMIF('Juilet 15'!C:C,A44,'Juilet 15'!E:E)-SUMIF('Aout 15'!C:C,A44,'Aout 15'!E:E)</f>
        <v>90.15</v>
      </c>
    </row>
    <row r="45" spans="1:3" s="26" customFormat="1">
      <c r="A45" s="27" t="s">
        <v>354</v>
      </c>
      <c r="B45" s="26">
        <v>23.45</v>
      </c>
      <c r="C45" s="31">
        <f>B45-SUMIF('Juilet 15'!C:C,A45,'Juilet 15'!E:E)-SUMIF('Aout 15'!C:C,A45,'Aout 15'!E:E)</f>
        <v>23.45</v>
      </c>
    </row>
    <row r="46" spans="1:3" s="26" customFormat="1">
      <c r="A46" s="27" t="s">
        <v>62</v>
      </c>
      <c r="B46" s="26">
        <v>87.5</v>
      </c>
      <c r="C46" s="31">
        <f>B46-SUMIF('Juilet 15'!C:C,A46,'Juilet 15'!E:E)-SUMIF('Aout 15'!C:C,A46,'Aout 15'!E:E)</f>
        <v>87.5</v>
      </c>
    </row>
    <row r="47" spans="1:3" s="26" customFormat="1">
      <c r="A47" s="27" t="s">
        <v>55</v>
      </c>
      <c r="B47" s="26">
        <v>100.95</v>
      </c>
      <c r="C47" s="31">
        <f>B47-SUMIF('Juilet 15'!C:C,A47,'Juilet 15'!E:E)-SUMIF('Aout 15'!C:C,A47,'Aout 15'!E:E)</f>
        <v>100.95</v>
      </c>
    </row>
    <row r="48" spans="1:3" s="26" customFormat="1">
      <c r="A48" s="27" t="s">
        <v>93</v>
      </c>
      <c r="B48" s="26">
        <v>99.75</v>
      </c>
      <c r="C48" s="31">
        <f>B48-SUMIF('Juilet 15'!C:C,A48,'Juilet 15'!E:E)-SUMIF('Aout 15'!C:C,A48,'Aout 15'!E:E)</f>
        <v>99.75</v>
      </c>
    </row>
    <row r="49" spans="1:3" s="26" customFormat="1">
      <c r="A49" s="27" t="s">
        <v>207</v>
      </c>
      <c r="B49" s="26">
        <v>100.95</v>
      </c>
      <c r="C49" s="31">
        <f>B49-SUMIF('Juilet 15'!C:C,A49,'Juilet 15'!E:E)-SUMIF('Aout 15'!C:C,A49,'Aout 15'!E:E)</f>
        <v>100.95</v>
      </c>
    </row>
    <row r="50" spans="1:3" s="26" customFormat="1">
      <c r="A50" s="27" t="s">
        <v>89</v>
      </c>
      <c r="B50" s="26">
        <v>110.55</v>
      </c>
      <c r="C50" s="31">
        <f>B50-SUMIF('Juilet 15'!C:C,A50,'Juilet 15'!E:E)-SUMIF('Aout 15'!C:C,A50,'Aout 15'!E:E)</f>
        <v>110.55</v>
      </c>
    </row>
    <row r="51" spans="1:3" s="26" customFormat="1">
      <c r="A51" s="27" t="s">
        <v>66</v>
      </c>
      <c r="B51" s="26">
        <v>90.15</v>
      </c>
      <c r="C51" s="31">
        <f>B51-SUMIF('Juilet 15'!C:C,A51,'Juilet 15'!E:E)-SUMIF('Aout 15'!C:C,A51,'Aout 15'!E:E)</f>
        <v>90.15</v>
      </c>
    </row>
    <row r="52" spans="1:3" s="26" customFormat="1">
      <c r="A52" s="27" t="s">
        <v>198</v>
      </c>
      <c r="B52" s="26">
        <v>100.95</v>
      </c>
      <c r="C52" s="31">
        <f>B52-SUMIF('Juilet 15'!C:C,A52,'Juilet 15'!E:E)-SUMIF('Aout 15'!C:C,A52,'Aout 15'!E:E)</f>
        <v>100.95</v>
      </c>
    </row>
    <row r="53" spans="1:3" s="26" customFormat="1">
      <c r="A53" s="27" t="s">
        <v>197</v>
      </c>
      <c r="B53" s="26">
        <v>90.15</v>
      </c>
      <c r="C53" s="31">
        <f>B53-SUMIF('Juilet 15'!C:C,A53,'Juilet 15'!E:E)-SUMIF('Aout 15'!C:C,A53,'Aout 15'!E:E)</f>
        <v>90.15</v>
      </c>
    </row>
    <row r="54" spans="1:3" s="26" customFormat="1">
      <c r="A54" s="27" t="s">
        <v>210</v>
      </c>
      <c r="B54" s="26">
        <v>100.95</v>
      </c>
      <c r="C54" s="31">
        <f>B54-SUMIF('Juilet 15'!C:C,A54,'Juilet 15'!E:E)-SUMIF('Aout 15'!C:C,A54,'Aout 15'!E:E)</f>
        <v>100.95</v>
      </c>
    </row>
    <row r="55" spans="1:3" s="26" customFormat="1">
      <c r="A55" s="27" t="s">
        <v>473</v>
      </c>
      <c r="B55" s="26">
        <v>10.8</v>
      </c>
      <c r="C55" s="31">
        <f>B55-SUMIF('Juilet 15'!C:C,A55,'Juilet 15'!E:E)-SUMIF('Aout 15'!C:C,A55,'Aout 15'!E:E)</f>
        <v>10.8</v>
      </c>
    </row>
    <row r="56" spans="1:3" s="26" customFormat="1">
      <c r="A56" s="27" t="s">
        <v>53</v>
      </c>
      <c r="B56" s="26">
        <v>100.95</v>
      </c>
      <c r="C56" s="31">
        <f>B56-SUMIF('Juilet 15'!C:C,A56,'Juilet 15'!E:E)-SUMIF('Aout 15'!C:C,A56,'Aout 15'!E:E)</f>
        <v>100.95</v>
      </c>
    </row>
    <row r="57" spans="1:3" s="26" customFormat="1">
      <c r="A57" s="27" t="s">
        <v>48</v>
      </c>
      <c r="B57" s="26">
        <v>27.45</v>
      </c>
      <c r="C57" s="31">
        <f>B57-SUMIF('Juilet 15'!C:C,A57,'Juilet 15'!E:E)-SUMIF('Aout 15'!C:C,A57,'Aout 15'!E:E)</f>
        <v>27.45</v>
      </c>
    </row>
    <row r="58" spans="1:3" s="26" customFormat="1">
      <c r="A58" s="27" t="s">
        <v>60</v>
      </c>
      <c r="B58" s="26">
        <v>100.95</v>
      </c>
      <c r="C58" s="31">
        <f>B58-SUMIF('Juilet 15'!C:C,A58,'Juilet 15'!E:E)-SUMIF('Aout 15'!C:C,A58,'Aout 15'!E:E)</f>
        <v>100.95</v>
      </c>
    </row>
    <row r="59" spans="1:3" s="26" customFormat="1">
      <c r="A59" s="27" t="s">
        <v>82</v>
      </c>
      <c r="B59" s="26">
        <v>98.55</v>
      </c>
      <c r="C59" s="31">
        <f>B59-SUMIF('Juilet 15'!C:C,A59,'Juilet 15'!E:E)-SUMIF('Aout 15'!C:C,A59,'Aout 15'!E:E)</f>
        <v>98.55</v>
      </c>
    </row>
    <row r="60" spans="1:3" s="26" customFormat="1">
      <c r="A60" s="27" t="s">
        <v>429</v>
      </c>
      <c r="B60" s="26">
        <v>27.75</v>
      </c>
      <c r="C60" s="31">
        <f>B60-SUMIF('Juilet 15'!C:C,A60,'Juilet 15'!E:E)-SUMIF('Aout 15'!C:C,A60,'Aout 15'!E:E)</f>
        <v>27.75</v>
      </c>
    </row>
    <row r="61" spans="1:3" s="26" customFormat="1">
      <c r="A61" s="27" t="s">
        <v>121</v>
      </c>
      <c r="B61" s="26">
        <v>110.55</v>
      </c>
      <c r="C61" s="31">
        <f>B61-SUMIF('Juilet 15'!C:C,A61,'Juilet 15'!E:E)-SUMIF('Aout 15'!C:C,A61,'Aout 15'!E:E)</f>
        <v>110.55</v>
      </c>
    </row>
    <row r="62" spans="1:3" s="26" customFormat="1">
      <c r="A62" s="27" t="s">
        <v>352</v>
      </c>
      <c r="B62" s="26">
        <v>100.45</v>
      </c>
      <c r="C62" s="31">
        <f>B62-SUMIF('Juilet 15'!C:C,A62,'Juilet 15'!E:E)-SUMIF('Aout 15'!C:C,A62,'Aout 15'!E:E)</f>
        <v>100.45</v>
      </c>
    </row>
    <row r="63" spans="1:3" s="26" customFormat="1">
      <c r="A63" s="27" t="s">
        <v>212</v>
      </c>
      <c r="B63" s="26">
        <v>100.45</v>
      </c>
      <c r="C63" s="31">
        <f>B63-SUMIF('Juilet 15'!C:C,A63,'Juilet 15'!E:E)-SUMIF('Aout 15'!C:C,A63,'Aout 15'!E:E)</f>
        <v>100.45</v>
      </c>
    </row>
    <row r="64" spans="1:3" s="26" customFormat="1">
      <c r="A64" s="27" t="s">
        <v>570</v>
      </c>
      <c r="B64" s="26">
        <v>87.5</v>
      </c>
      <c r="C64" s="31">
        <f>B64-SUMIF('Juilet 15'!C:C,A64,'Juilet 15'!E:E)-SUMIF('Aout 15'!C:C,A64,'Aout 15'!E:E)</f>
        <v>87.5</v>
      </c>
    </row>
    <row r="65" spans="1:3" s="26" customFormat="1">
      <c r="A65" s="27" t="s">
        <v>339</v>
      </c>
      <c r="B65" s="26">
        <v>111.75</v>
      </c>
      <c r="C65" s="31">
        <f>B65-SUMIF('Juilet 15'!C:C,A65,'Juilet 15'!E:E)-SUMIF('Aout 15'!C:C,A65,'Aout 15'!E:E)</f>
        <v>111.75</v>
      </c>
    </row>
    <row r="66" spans="1:3" s="26" customFormat="1">
      <c r="A66" s="27" t="s">
        <v>216</v>
      </c>
      <c r="B66" s="26">
        <v>100.95</v>
      </c>
      <c r="C66" s="31">
        <f>B66-SUMIF('Juilet 15'!C:C,A66,'Juilet 15'!E:E)-SUMIF('Aout 15'!C:C,A66,'Aout 15'!E:E)</f>
        <v>100.95</v>
      </c>
    </row>
    <row r="67" spans="1:3" s="26" customFormat="1">
      <c r="A67" s="27" t="s">
        <v>340</v>
      </c>
      <c r="B67" s="26">
        <v>100.95</v>
      </c>
      <c r="C67" s="31">
        <f>B67-SUMIF('Juilet 15'!C:C,A67,'Juilet 15'!E:E)-SUMIF('Aout 15'!C:C,A67,'Aout 15'!E:E)</f>
        <v>100.95</v>
      </c>
    </row>
    <row r="68" spans="1:3" s="26" customFormat="1">
      <c r="A68" s="27" t="s">
        <v>221</v>
      </c>
      <c r="B68" s="26">
        <v>41.75</v>
      </c>
      <c r="C68" s="31">
        <f>B68-SUMIF('Juilet 15'!C:C,A68,'Juilet 15'!E:E)-SUMIF('Aout 15'!C:C,A68,'Aout 15'!E:E)</f>
        <v>41.75</v>
      </c>
    </row>
    <row r="69" spans="1:3" s="26" customFormat="1">
      <c r="A69" s="27" t="s">
        <v>65</v>
      </c>
      <c r="B69" s="26">
        <v>100.95</v>
      </c>
      <c r="C69" s="31">
        <f>B69-SUMIF('Juilet 15'!C:C,A69,'Juilet 15'!E:E)-SUMIF('Aout 15'!C:C,A69,'Aout 15'!E:E)</f>
        <v>100.95</v>
      </c>
    </row>
    <row r="70" spans="1:3" s="26" customFormat="1">
      <c r="A70" s="27" t="s">
        <v>219</v>
      </c>
      <c r="B70" s="26">
        <v>88.1</v>
      </c>
      <c r="C70" s="31">
        <f>B70-SUMIF('Juilet 15'!C:C,A70,'Juilet 15'!E:E)-SUMIF('Aout 15'!C:C,A70,'Aout 15'!E:E)</f>
        <v>88.1</v>
      </c>
    </row>
    <row r="71" spans="1:3" s="26" customFormat="1">
      <c r="A71" s="27" t="s">
        <v>571</v>
      </c>
      <c r="B71" s="26">
        <v>10.45</v>
      </c>
      <c r="C71" s="31">
        <f>B71-SUMIF('Juilet 15'!C:C,A71,'Juilet 15'!E:E)-SUMIF('Aout 15'!C:C,A71,'Aout 15'!E:E)</f>
        <v>10.45</v>
      </c>
    </row>
    <row r="72" spans="1:3" s="26" customFormat="1">
      <c r="A72" s="27" t="s">
        <v>341</v>
      </c>
      <c r="B72" s="26">
        <v>90.15</v>
      </c>
      <c r="C72" s="31">
        <f>B72-SUMIF('Juilet 15'!C:C,A72,'Juilet 15'!E:E)-SUMIF('Aout 15'!C:C,A72,'Aout 15'!E:E)</f>
        <v>90.15</v>
      </c>
    </row>
    <row r="73" spans="1:3" s="26" customFormat="1">
      <c r="A73" s="27" t="s">
        <v>355</v>
      </c>
      <c r="B73" s="26">
        <v>100.95</v>
      </c>
      <c r="C73" s="31">
        <f>B73-SUMIF('Juilet 15'!C:C,A73,'Juilet 15'!E:E)-SUMIF('Aout 15'!C:C,A73,'Aout 15'!E:E)</f>
        <v>100.95</v>
      </c>
    </row>
    <row r="74" spans="1:3" s="26" customFormat="1">
      <c r="A74" s="27" t="s">
        <v>116</v>
      </c>
      <c r="B74" s="26">
        <v>85.45</v>
      </c>
      <c r="C74" s="31">
        <f>B74-SUMIF('Juilet 15'!C:C,A74,'Juilet 15'!E:E)-SUMIF('Aout 15'!C:C,A74,'Aout 15'!E:E)</f>
        <v>85.45</v>
      </c>
    </row>
    <row r="75" spans="1:3" s="26" customFormat="1">
      <c r="A75" s="27" t="s">
        <v>87</v>
      </c>
      <c r="B75" s="26">
        <v>90.15</v>
      </c>
      <c r="C75" s="31">
        <f>B75-SUMIF('Juilet 15'!C:C,A75,'Juilet 15'!E:E)-SUMIF('Aout 15'!C:C,A75,'Aout 15'!E:E)</f>
        <v>90.15</v>
      </c>
    </row>
    <row r="76" spans="1:3" s="26" customFormat="1">
      <c r="A76" s="27" t="s">
        <v>160</v>
      </c>
      <c r="B76" s="26">
        <v>99.75</v>
      </c>
      <c r="C76" s="31">
        <f>B76-SUMIF('Juilet 15'!C:C,A76,'Juilet 15'!E:E)-SUMIF('Aout 15'!C:C,A76,'Aout 15'!E:E)</f>
        <v>99.75</v>
      </c>
    </row>
    <row r="77" spans="1:3" s="26" customFormat="1">
      <c r="A77" s="33" t="s">
        <v>34</v>
      </c>
      <c r="B77" s="26">
        <v>100.95</v>
      </c>
      <c r="C77" s="31">
        <f>B77-SUMIF('Juilet 15'!C:C,A77,'Juilet 15'!E:E)-SUMIF('Aout 15'!C:C,A77,'Aout 15'!E:E)</f>
        <v>0</v>
      </c>
    </row>
    <row r="78" spans="1:3" s="26" customFormat="1">
      <c r="A78" s="27" t="s">
        <v>75</v>
      </c>
      <c r="B78" s="26">
        <v>99.8</v>
      </c>
      <c r="C78" s="31">
        <f>B78-SUMIF('Juilet 15'!C:C,A78,'Juilet 15'!E:E)-SUMIF('Aout 15'!C:C,A78,'Aout 15'!E:E)</f>
        <v>99.8</v>
      </c>
    </row>
    <row r="79" spans="1:3" s="26" customFormat="1">
      <c r="A79" s="27" t="s">
        <v>356</v>
      </c>
      <c r="B79" s="26">
        <v>74.150000000000006</v>
      </c>
      <c r="C79" s="31">
        <f>B79-SUMIF('Juilet 15'!C:C,A79,'Juilet 15'!E:E)-SUMIF('Aout 15'!C:C,A79,'Aout 15'!E:E)</f>
        <v>74.150000000000006</v>
      </c>
    </row>
    <row r="80" spans="1:3" s="26" customFormat="1">
      <c r="A80" s="27" t="s">
        <v>124</v>
      </c>
      <c r="B80" s="26">
        <v>99.78</v>
      </c>
      <c r="C80" s="31">
        <f>B80-SUMIF('Juilet 15'!C:C,A80,'Juilet 15'!E:E)-SUMIF('Aout 15'!C:C,A80,'Aout 15'!E:E)</f>
        <v>99.78</v>
      </c>
    </row>
    <row r="81" spans="1:3" s="26" customFormat="1">
      <c r="A81" s="27" t="s">
        <v>56</v>
      </c>
      <c r="B81" s="26">
        <v>77.05</v>
      </c>
      <c r="C81" s="31">
        <f>B81-SUMIF('Juilet 15'!C:C,A81,'Juilet 15'!E:E)-SUMIF('Aout 15'!C:C,A81,'Aout 15'!E:E)</f>
        <v>77.05</v>
      </c>
    </row>
    <row r="82" spans="1:3" s="26" customFormat="1">
      <c r="A82" s="27" t="s">
        <v>215</v>
      </c>
      <c r="B82" s="26">
        <v>125.2</v>
      </c>
      <c r="C82" s="31">
        <f>B82-SUMIF('Juilet 15'!C:C,A82,'Juilet 15'!E:E)-SUMIF('Aout 15'!C:C,A82,'Aout 15'!E:E)</f>
        <v>125.2</v>
      </c>
    </row>
    <row r="83" spans="1:3" s="26" customFormat="1">
      <c r="A83" s="27" t="s">
        <v>487</v>
      </c>
      <c r="B83" s="26">
        <v>86.65</v>
      </c>
      <c r="C83" s="31">
        <f>B83-SUMIF('Juilet 15'!C:C,A83,'Juilet 15'!E:E)-SUMIF('Aout 15'!C:C,A83,'Aout 15'!E:E)</f>
        <v>86.65</v>
      </c>
    </row>
    <row r="84" spans="1:3" s="26" customFormat="1">
      <c r="A84" s="27" t="s">
        <v>351</v>
      </c>
      <c r="B84" s="26">
        <v>99.15</v>
      </c>
      <c r="C84" s="31">
        <f>B84-SUMIF('Juilet 15'!C:C,A84,'Juilet 15'!E:E)-SUMIF('Aout 15'!C:C,A84,'Aout 15'!E:E)</f>
        <v>99.15</v>
      </c>
    </row>
    <row r="85" spans="1:3" s="26" customFormat="1">
      <c r="A85" s="27" t="s">
        <v>101</v>
      </c>
      <c r="B85" s="26">
        <v>64.25</v>
      </c>
      <c r="C85" s="31">
        <f>B85-SUMIF('Juilet 15'!C:C,A85,'Juilet 15'!E:E)-SUMIF('Aout 15'!C:C,A85,'Aout 15'!E:E)</f>
        <v>64.25</v>
      </c>
    </row>
    <row r="86" spans="1:3" s="26" customFormat="1">
      <c r="A86" s="27" t="s">
        <v>572</v>
      </c>
      <c r="B86" s="26">
        <v>12.25</v>
      </c>
      <c r="C86" s="31">
        <f>B86-SUMIF('Juilet 15'!C:C,A86,'Juilet 15'!E:E)-SUMIF('Aout 15'!C:C,A86,'Aout 15'!E:E)</f>
        <v>12.25</v>
      </c>
    </row>
    <row r="87" spans="1:3" s="26" customFormat="1">
      <c r="A87" s="27" t="s">
        <v>335</v>
      </c>
      <c r="B87" s="26">
        <v>111.75</v>
      </c>
      <c r="C87" s="31">
        <f>B87-SUMIF('Juilet 15'!C:C,A87,'Juilet 15'!E:E)-SUMIF('Aout 15'!C:C,A87,'Aout 15'!E:E)</f>
        <v>111.75</v>
      </c>
    </row>
    <row r="88" spans="1:3" s="26" customFormat="1">
      <c r="A88" s="27" t="s">
        <v>61</v>
      </c>
      <c r="B88" s="26">
        <v>100.95</v>
      </c>
      <c r="C88" s="31">
        <f>B88-SUMIF('Juilet 15'!C:C,A88,'Juilet 15'!E:E)-SUMIF('Aout 15'!C:C,A88,'Aout 15'!E:E)</f>
        <v>100.95</v>
      </c>
    </row>
    <row r="89" spans="1:3" s="26" customFormat="1">
      <c r="A89" s="27" t="s">
        <v>115</v>
      </c>
      <c r="B89" s="26">
        <v>100.95</v>
      </c>
      <c r="C89" s="31">
        <f>B89-SUMIF('Juilet 15'!C:C,A89,'Juilet 15'!E:E)-SUMIF('Aout 15'!C:C,A89,'Aout 15'!E:E)</f>
        <v>100.95</v>
      </c>
    </row>
    <row r="90" spans="1:3" s="26" customFormat="1">
      <c r="A90" s="27" t="s">
        <v>344</v>
      </c>
      <c r="B90" s="26">
        <v>100.95</v>
      </c>
      <c r="C90" s="31">
        <f>B90-SUMIF('Juilet 15'!C:C,A90,'Juilet 15'!E:E)-SUMIF('Aout 15'!C:C,A90,'Aout 15'!E:E)</f>
        <v>100.95</v>
      </c>
    </row>
    <row r="91" spans="1:3" s="26" customFormat="1">
      <c r="A91" s="27" t="s">
        <v>149</v>
      </c>
      <c r="B91" s="26">
        <v>100.95</v>
      </c>
      <c r="C91" s="31">
        <f>B91-SUMIF('Juilet 15'!C:C,A91,'Juilet 15'!E:E)-SUMIF('Aout 15'!C:C,A91,'Aout 15'!E:E)</f>
        <v>100.95</v>
      </c>
    </row>
    <row r="92" spans="1:3" s="26" customFormat="1">
      <c r="A92" s="27" t="s">
        <v>225</v>
      </c>
      <c r="B92" s="26">
        <v>100.95</v>
      </c>
      <c r="C92" s="31">
        <f>B92-SUMIF('Juilet 15'!C:C,A92,'Juilet 15'!E:E)-SUMIF('Aout 15'!C:C,A92,'Aout 15'!E:E)</f>
        <v>100.95</v>
      </c>
    </row>
    <row r="93" spans="1:3" s="26" customFormat="1">
      <c r="A93" s="27" t="s">
        <v>86</v>
      </c>
      <c r="B93" s="26">
        <v>100.95</v>
      </c>
      <c r="C93" s="31">
        <f>B93-SUMIF('Juilet 15'!C:C,A93,'Juilet 15'!E:E)-SUMIF('Aout 15'!C:C,A93,'Aout 15'!E:E)</f>
        <v>100.95</v>
      </c>
    </row>
    <row r="94" spans="1:3" s="26" customFormat="1">
      <c r="A94" s="27" t="s">
        <v>370</v>
      </c>
      <c r="B94" s="26">
        <v>90.15</v>
      </c>
      <c r="C94" s="31">
        <f>B94-SUMIF('Juilet 15'!C:C,A94,'Juilet 15'!E:E)-SUMIF('Aout 15'!C:C,A94,'Aout 15'!E:E)</f>
        <v>90.15</v>
      </c>
    </row>
    <row r="95" spans="1:3" s="26" customFormat="1">
      <c r="A95" s="27" t="s">
        <v>573</v>
      </c>
      <c r="B95" s="26">
        <v>10.8</v>
      </c>
      <c r="C95" s="31">
        <f>B95-SUMIF('Juilet 15'!C:C,A95,'Juilet 15'!E:E)-SUMIF('Aout 15'!C:C,A95,'Aout 15'!E:E)</f>
        <v>10.8</v>
      </c>
    </row>
    <row r="96" spans="1:3" s="26" customFormat="1">
      <c r="A96" s="27" t="s">
        <v>63</v>
      </c>
      <c r="B96" s="26">
        <v>99</v>
      </c>
      <c r="C96" s="31">
        <f>B96-SUMIF('Juilet 15'!C:C,A96,'Juilet 15'!E:E)-SUMIF('Aout 15'!C:C,A96,'Aout 15'!E:E)</f>
        <v>99</v>
      </c>
    </row>
    <row r="97" spans="1:3" s="26" customFormat="1">
      <c r="A97" s="27" t="s">
        <v>85</v>
      </c>
      <c r="B97" s="26">
        <v>100.95</v>
      </c>
      <c r="C97" s="31">
        <f>B97-SUMIF('Juilet 15'!C:C,A97,'Juilet 15'!E:E)-SUMIF('Aout 15'!C:C,A97,'Aout 15'!E:E)</f>
        <v>100.95</v>
      </c>
    </row>
    <row r="98" spans="1:3" s="26" customFormat="1">
      <c r="A98" s="27" t="s">
        <v>431</v>
      </c>
      <c r="B98" s="26">
        <v>90.15</v>
      </c>
      <c r="C98" s="31">
        <f>B98-SUMIF('Juilet 15'!C:C,A98,'Juilet 15'!E:E)-SUMIF('Aout 15'!C:C,A98,'Aout 15'!E:E)</f>
        <v>90.15</v>
      </c>
    </row>
    <row r="99" spans="1:3" s="26" customFormat="1">
      <c r="A99" s="27" t="s">
        <v>105</v>
      </c>
      <c r="B99" s="26">
        <v>20.6</v>
      </c>
      <c r="C99" s="31">
        <f>B99-SUMIF('Juilet 15'!C:C,A99,'Juilet 15'!E:E)-SUMIF('Aout 15'!C:C,A99,'Aout 15'!E:E)</f>
        <v>20.6</v>
      </c>
    </row>
    <row r="100" spans="1:3" s="26" customFormat="1">
      <c r="A100" s="27" t="s">
        <v>442</v>
      </c>
      <c r="B100" s="26">
        <v>97.3</v>
      </c>
      <c r="C100" s="31">
        <f>B100-SUMIF('Juilet 15'!C:C,A100,'Juilet 15'!E:E)-SUMIF('Aout 15'!C:C,A100,'Aout 15'!E:E)</f>
        <v>97.3</v>
      </c>
    </row>
    <row r="101" spans="1:3" s="26" customFormat="1">
      <c r="A101" s="27" t="s">
        <v>43</v>
      </c>
      <c r="B101" s="26">
        <v>90.15</v>
      </c>
      <c r="C101" s="31">
        <f>B101-SUMIF('Juilet 15'!C:C,A101,'Juilet 15'!E:E)-SUMIF('Aout 15'!C:C,A101,'Aout 15'!E:E)</f>
        <v>90.15</v>
      </c>
    </row>
    <row r="102" spans="1:3" s="26" customFormat="1">
      <c r="A102" s="27" t="s">
        <v>44</v>
      </c>
      <c r="B102" s="26">
        <v>100.95</v>
      </c>
      <c r="C102" s="31">
        <f>B102-SUMIF('Juilet 15'!C:C,A102,'Juilet 15'!E:E)-SUMIF('Aout 15'!C:C,A102,'Aout 15'!E:E)</f>
        <v>100.95</v>
      </c>
    </row>
    <row r="103" spans="1:3" s="26" customFormat="1">
      <c r="A103" s="27" t="s">
        <v>180</v>
      </c>
      <c r="B103" s="26">
        <v>100.45</v>
      </c>
      <c r="C103" s="31">
        <f>B103-SUMIF('Juilet 15'!C:C,A103,'Juilet 15'!E:E)-SUMIF('Aout 15'!C:C,A103,'Aout 15'!E:E)</f>
        <v>100.45</v>
      </c>
    </row>
    <row r="104" spans="1:3" s="26" customFormat="1">
      <c r="A104" s="27" t="s">
        <v>42</v>
      </c>
      <c r="B104" s="26">
        <v>100.95</v>
      </c>
      <c r="C104" s="31">
        <f>B104-SUMIF('Juilet 15'!C:C,A104,'Juilet 15'!E:E)-SUMIF('Aout 15'!C:C,A104,'Aout 15'!E:E)</f>
        <v>100.95</v>
      </c>
    </row>
    <row r="105" spans="1:3" s="26" customFormat="1">
      <c r="A105" s="27" t="s">
        <v>256</v>
      </c>
      <c r="B105" s="26">
        <v>77.900000000000006</v>
      </c>
      <c r="C105" s="31">
        <f>B105-SUMIF('Juilet 15'!C:C,A105,'Juilet 15'!E:E)-SUMIF('Aout 15'!C:C,A105,'Aout 15'!E:E)</f>
        <v>77.900000000000006</v>
      </c>
    </row>
    <row r="106" spans="1:3" s="26" customFormat="1">
      <c r="A106" s="27" t="s">
        <v>373</v>
      </c>
      <c r="B106" s="26">
        <v>100.95</v>
      </c>
      <c r="C106" s="31">
        <f>B106-SUMIF('Juilet 15'!C:C,A106,'Juilet 15'!E:E)-SUMIF('Aout 15'!C:C,A106,'Aout 15'!E:E)</f>
        <v>100.95</v>
      </c>
    </row>
    <row r="107" spans="1:3" s="26" customFormat="1">
      <c r="A107" s="27" t="s">
        <v>372</v>
      </c>
      <c r="B107" s="26">
        <v>90.15</v>
      </c>
      <c r="C107" s="31">
        <f>B107-SUMIF('Juilet 15'!C:C,A107,'Juilet 15'!E:E)-SUMIF('Aout 15'!C:C,A107,'Aout 15'!E:E)</f>
        <v>90.15</v>
      </c>
    </row>
    <row r="108" spans="1:3" s="26" customFormat="1">
      <c r="A108" s="27" t="s">
        <v>399</v>
      </c>
      <c r="B108" s="26">
        <v>87.4</v>
      </c>
      <c r="C108" s="31">
        <f>B108-SUMIF('Juilet 15'!C:C,A108,'Juilet 15'!E:E)-SUMIF('Aout 15'!C:C,A108,'Aout 15'!E:E)</f>
        <v>87.4</v>
      </c>
    </row>
    <row r="109" spans="1:3" s="26" customFormat="1">
      <c r="A109" s="27" t="s">
        <v>246</v>
      </c>
      <c r="B109" s="26">
        <v>100.95</v>
      </c>
      <c r="C109" s="31">
        <f>B109-SUMIF('Juilet 15'!C:C,A109,'Juilet 15'!E:E)-SUMIF('Aout 15'!C:C,A109,'Aout 15'!E:E)</f>
        <v>100.95</v>
      </c>
    </row>
    <row r="110" spans="1:3" s="26" customFormat="1">
      <c r="A110" s="27" t="s">
        <v>107</v>
      </c>
      <c r="B110" s="26">
        <v>98.2</v>
      </c>
      <c r="C110" s="31">
        <f>B110-SUMIF('Juilet 15'!C:C,A110,'Juilet 15'!E:E)-SUMIF('Aout 15'!C:C,A110,'Aout 15'!E:E)</f>
        <v>98.2</v>
      </c>
    </row>
    <row r="111" spans="1:3" s="26" customFormat="1">
      <c r="A111" s="27" t="s">
        <v>154</v>
      </c>
      <c r="B111" s="26">
        <v>100.95</v>
      </c>
      <c r="C111" s="31">
        <f>B111-SUMIF('Juilet 15'!C:C,A111,'Juilet 15'!E:E)-SUMIF('Aout 15'!C:C,A111,'Aout 15'!E:E)</f>
        <v>100.95</v>
      </c>
    </row>
    <row r="112" spans="1:3" s="26" customFormat="1">
      <c r="A112" s="27" t="s">
        <v>474</v>
      </c>
      <c r="B112" s="26">
        <v>28.3</v>
      </c>
      <c r="C112" s="31">
        <f>B112-SUMIF('Juilet 15'!C:C,A112,'Juilet 15'!E:E)-SUMIF('Aout 15'!C:C,A112,'Aout 15'!E:E)</f>
        <v>28.3</v>
      </c>
    </row>
    <row r="113" spans="1:3" s="26" customFormat="1">
      <c r="A113" s="27" t="s">
        <v>39</v>
      </c>
      <c r="B113" s="26">
        <v>100.95</v>
      </c>
      <c r="C113" s="31">
        <f>B113-SUMIF('Juilet 15'!C:C,A113,'Juilet 15'!E:E)-SUMIF('Aout 15'!C:C,A113,'Aout 15'!E:E)</f>
        <v>100.95</v>
      </c>
    </row>
    <row r="114" spans="1:3" s="26" customFormat="1">
      <c r="A114" s="27" t="s">
        <v>67</v>
      </c>
      <c r="B114" s="26">
        <v>87.25</v>
      </c>
      <c r="C114" s="31">
        <f>B114-SUMIF('Juilet 15'!C:C,A114,'Juilet 15'!E:E)-SUMIF('Aout 15'!C:C,A114,'Aout 15'!E:E)</f>
        <v>87.25</v>
      </c>
    </row>
    <row r="115" spans="1:3" s="26" customFormat="1">
      <c r="A115" s="27" t="s">
        <v>151</v>
      </c>
      <c r="B115" s="26">
        <v>87.4</v>
      </c>
      <c r="C115" s="31">
        <f>B115-SUMIF('Juilet 15'!C:C,A115,'Juilet 15'!E:E)-SUMIF('Aout 15'!C:C,A115,'Aout 15'!E:E)</f>
        <v>87.4</v>
      </c>
    </row>
    <row r="116" spans="1:3" s="26" customFormat="1">
      <c r="A116" s="27" t="s">
        <v>495</v>
      </c>
      <c r="B116" s="26">
        <v>90.15</v>
      </c>
      <c r="C116" s="31">
        <f>B116-SUMIF('Juilet 15'!C:C,A116,'Juilet 15'!E:E)-SUMIF('Aout 15'!C:C,A116,'Aout 15'!E:E)</f>
        <v>90.15</v>
      </c>
    </row>
    <row r="117" spans="1:3" s="26" customFormat="1">
      <c r="A117" s="27" t="s">
        <v>190</v>
      </c>
      <c r="B117" s="26">
        <v>97</v>
      </c>
      <c r="C117" s="31">
        <f>B117-SUMIF('Juilet 15'!C:C,A117,'Juilet 15'!E:E)-SUMIF('Aout 15'!C:C,A117,'Aout 15'!E:E)</f>
        <v>97</v>
      </c>
    </row>
    <row r="118" spans="1:3" s="26" customFormat="1">
      <c r="A118" s="27" t="s">
        <v>382</v>
      </c>
      <c r="B118" s="26">
        <v>100.45</v>
      </c>
      <c r="C118" s="31">
        <f>B118-SUMIF('Juilet 15'!C:C,A118,'Juilet 15'!E:E)-SUMIF('Aout 15'!C:C,A118,'Aout 15'!E:E)</f>
        <v>100.45</v>
      </c>
    </row>
    <row r="119" spans="1:3" s="26" customFormat="1">
      <c r="A119" s="27" t="s">
        <v>262</v>
      </c>
      <c r="B119" s="26">
        <v>100.95</v>
      </c>
      <c r="C119" s="31">
        <f>B119-SUMIF('Juilet 15'!C:C,A119,'Juilet 15'!E:E)-SUMIF('Aout 15'!C:C,A119,'Aout 15'!E:E)</f>
        <v>100.95</v>
      </c>
    </row>
    <row r="120" spans="1:3" s="26" customFormat="1">
      <c r="A120" s="27" t="s">
        <v>406</v>
      </c>
      <c r="B120" s="26">
        <v>100.95</v>
      </c>
      <c r="C120" s="31">
        <f>B120-SUMIF('Juilet 15'!C:C,A120,'Juilet 15'!E:E)-SUMIF('Aout 15'!C:C,A120,'Aout 15'!E:E)</f>
        <v>100.95</v>
      </c>
    </row>
    <row r="121" spans="1:3" s="26" customFormat="1">
      <c r="A121" s="27" t="s">
        <v>428</v>
      </c>
      <c r="B121" s="26">
        <v>100.95</v>
      </c>
      <c r="C121" s="31">
        <f>B121-SUMIF('Juilet 15'!C:C,A121,'Juilet 15'!E:E)-SUMIF('Aout 15'!C:C,A121,'Aout 15'!E:E)</f>
        <v>100.95</v>
      </c>
    </row>
    <row r="122" spans="1:3" s="26" customFormat="1">
      <c r="A122" s="27" t="s">
        <v>130</v>
      </c>
      <c r="B122" s="26">
        <v>100.95</v>
      </c>
      <c r="C122" s="31">
        <f>B122-SUMIF('Juilet 15'!C:C,A122,'Juilet 15'!E:E)-SUMIF('Aout 15'!C:C,A122,'Aout 15'!E:E)</f>
        <v>100.95</v>
      </c>
    </row>
    <row r="123" spans="1:3" s="26" customFormat="1">
      <c r="A123" s="27" t="s">
        <v>78</v>
      </c>
      <c r="B123" s="26">
        <v>100.95</v>
      </c>
      <c r="C123" s="31">
        <f>B123-SUMIF('Juilet 15'!C:C,A123,'Juilet 15'!E:E)-SUMIF('Aout 15'!C:C,A123,'Aout 15'!E:E)</f>
        <v>100.95</v>
      </c>
    </row>
    <row r="124" spans="1:3" s="26" customFormat="1">
      <c r="A124" s="27" t="s">
        <v>319</v>
      </c>
      <c r="B124" s="26">
        <v>99.75</v>
      </c>
      <c r="C124" s="31">
        <f>B124-SUMIF('Juilet 15'!C:C,A124,'Juilet 15'!E:E)-SUMIF('Aout 15'!C:C,A124,'Aout 15'!E:E)</f>
        <v>99.75</v>
      </c>
    </row>
    <row r="125" spans="1:3" s="26" customFormat="1">
      <c r="A125" s="27" t="s">
        <v>237</v>
      </c>
      <c r="B125" s="26">
        <v>90.15</v>
      </c>
      <c r="C125" s="31">
        <f>B125-SUMIF('Juilet 15'!C:C,A125,'Juilet 15'!E:E)-SUMIF('Aout 15'!C:C,A125,'Aout 15'!E:E)</f>
        <v>90.15</v>
      </c>
    </row>
    <row r="126" spans="1:3" s="26" customFormat="1">
      <c r="A126" s="27" t="s">
        <v>132</v>
      </c>
      <c r="B126" s="26">
        <v>100.95</v>
      </c>
      <c r="C126" s="31">
        <f>B126-SUMIF('Juilet 15'!C:C,A126,'Juilet 15'!E:E)-SUMIF('Aout 15'!C:C,A126,'Aout 15'!E:E)</f>
        <v>100.95</v>
      </c>
    </row>
    <row r="127" spans="1:3" s="26" customFormat="1">
      <c r="A127" s="27" t="s">
        <v>574</v>
      </c>
      <c r="B127" s="26">
        <v>100.95</v>
      </c>
      <c r="C127" s="31">
        <f>B127-SUMIF('Juilet 15'!C:C,A127,'Juilet 15'!E:E)-SUMIF('Aout 15'!C:C,A127,'Aout 15'!E:E)</f>
        <v>100.95</v>
      </c>
    </row>
    <row r="128" spans="1:3" s="26" customFormat="1">
      <c r="A128" s="27" t="s">
        <v>50</v>
      </c>
      <c r="B128" s="26">
        <v>10.45</v>
      </c>
      <c r="C128" s="31">
        <f>B128-SUMIF('Juilet 15'!C:C,A128,'Juilet 15'!E:E)-SUMIF('Aout 15'!C:C,A128,'Aout 15'!E:E)</f>
        <v>10.45</v>
      </c>
    </row>
    <row r="129" spans="1:3" s="26" customFormat="1">
      <c r="A129" s="27" t="s">
        <v>321</v>
      </c>
      <c r="B129" s="26">
        <v>100.95</v>
      </c>
      <c r="C129" s="31">
        <f>B129-SUMIF('Juilet 15'!C:C,A129,'Juilet 15'!E:E)-SUMIF('Aout 15'!C:C,A129,'Aout 15'!E:E)</f>
        <v>100.95</v>
      </c>
    </row>
    <row r="130" spans="1:3" s="26" customFormat="1">
      <c r="A130" s="27" t="s">
        <v>558</v>
      </c>
      <c r="B130" s="26">
        <v>85.7</v>
      </c>
      <c r="C130" s="31">
        <f>B130-SUMIF('Juilet 15'!C:C,A130,'Juilet 15'!E:E)-SUMIF('Aout 15'!C:C,A130,'Aout 15'!E:E)</f>
        <v>85.7</v>
      </c>
    </row>
    <row r="131" spans="1:3" s="26" customFormat="1">
      <c r="A131" s="27" t="s">
        <v>526</v>
      </c>
      <c r="B131" s="26">
        <v>12.25</v>
      </c>
      <c r="C131" s="31">
        <f>B131-SUMIF('Juilet 15'!C:C,A131,'Juilet 15'!E:E)-SUMIF('Aout 15'!C:C,A131,'Aout 15'!E:E)</f>
        <v>12.25</v>
      </c>
    </row>
    <row r="132" spans="1:3" s="26" customFormat="1">
      <c r="A132" s="27" t="s">
        <v>277</v>
      </c>
      <c r="B132" s="26">
        <v>12.25</v>
      </c>
      <c r="C132" s="31">
        <f>B132-SUMIF('Juilet 15'!C:C,A132,'Juilet 15'!E:E)-SUMIF('Aout 15'!C:C,A132,'Aout 15'!E:E)</f>
        <v>12.25</v>
      </c>
    </row>
    <row r="133" spans="1:3" s="26" customFormat="1">
      <c r="A133" s="27" t="s">
        <v>296</v>
      </c>
      <c r="B133" s="26">
        <v>100.45</v>
      </c>
      <c r="C133" s="31">
        <f>B133-SUMIF('Juilet 15'!C:C,A133,'Juilet 15'!E:E)-SUMIF('Aout 15'!C:C,A133,'Aout 15'!E:E)</f>
        <v>100.45</v>
      </c>
    </row>
    <row r="134" spans="1:3" s="26" customFormat="1">
      <c r="A134" s="27" t="s">
        <v>575</v>
      </c>
      <c r="C134" s="31">
        <f>B134-SUMIF('Juilet 15'!C:C,A134,'Juilet 15'!E:E)-SUMIF('Aout 15'!C:C,A134,'Aout 15'!E:E)</f>
        <v>0</v>
      </c>
    </row>
    <row r="135" spans="1:3" s="26" customFormat="1">
      <c r="A135" s="27" t="s">
        <v>156</v>
      </c>
      <c r="B135" s="26">
        <v>100.95</v>
      </c>
      <c r="C135" s="31">
        <f>B135-SUMIF('Juilet 15'!C:C,A135,'Juilet 15'!E:E)-SUMIF('Aout 15'!C:C,A135,'Aout 15'!E:E)</f>
        <v>100.95</v>
      </c>
    </row>
    <row r="136" spans="1:3" s="26" customFormat="1">
      <c r="A136" s="27" t="s">
        <v>187</v>
      </c>
      <c r="B136" s="26">
        <v>73.95</v>
      </c>
      <c r="C136" s="31">
        <f>B136-SUMIF('Juilet 15'!C:C,A136,'Juilet 15'!E:E)-SUMIF('Aout 15'!C:C,A136,'Aout 15'!E:E)</f>
        <v>73.95</v>
      </c>
    </row>
    <row r="137" spans="1:3" s="26" customFormat="1">
      <c r="A137" s="27" t="s">
        <v>129</v>
      </c>
      <c r="B137" s="26">
        <v>90.15</v>
      </c>
      <c r="C137" s="31">
        <f>B137-SUMIF('Juilet 15'!C:C,A137,'Juilet 15'!E:E)-SUMIF('Aout 15'!C:C,A137,'Aout 15'!E:E)</f>
        <v>90.15</v>
      </c>
    </row>
    <row r="138" spans="1:3" s="26" customFormat="1">
      <c r="A138" s="27" t="s">
        <v>456</v>
      </c>
      <c r="B138" s="26">
        <v>100.45</v>
      </c>
      <c r="C138" s="31">
        <f>B138-SUMIF('Juilet 15'!C:C,A138,'Juilet 15'!E:E)-SUMIF('Aout 15'!C:C,A138,'Aout 15'!E:E)</f>
        <v>100.45</v>
      </c>
    </row>
    <row r="139" spans="1:3" s="26" customFormat="1">
      <c r="A139" s="27" t="s">
        <v>267</v>
      </c>
      <c r="B139" s="26">
        <v>100.45</v>
      </c>
      <c r="C139" s="31">
        <f>B139-SUMIF('Juilet 15'!C:C,A139,'Juilet 15'!E:E)-SUMIF('Aout 15'!C:C,A139,'Aout 15'!E:E)</f>
        <v>100.45</v>
      </c>
    </row>
    <row r="140" spans="1:3" s="26" customFormat="1">
      <c r="A140" s="27" t="s">
        <v>387</v>
      </c>
      <c r="B140" s="26">
        <v>88.7</v>
      </c>
      <c r="C140" s="31">
        <f>B140-SUMIF('Juilet 15'!C:C,A140,'Juilet 15'!E:E)-SUMIF('Aout 15'!C:C,A140,'Aout 15'!E:E)</f>
        <v>88.7</v>
      </c>
    </row>
    <row r="141" spans="1:3" s="26" customFormat="1">
      <c r="A141" s="27" t="s">
        <v>396</v>
      </c>
      <c r="B141" s="26">
        <v>86.95</v>
      </c>
      <c r="C141" s="31">
        <f>B141-SUMIF('Juilet 15'!C:C,A141,'Juilet 15'!E:E)-SUMIF('Aout 15'!C:C,A141,'Aout 15'!E:E)</f>
        <v>86.95</v>
      </c>
    </row>
    <row r="142" spans="1:3" s="26" customFormat="1">
      <c r="A142" s="27" t="s">
        <v>476</v>
      </c>
      <c r="B142" s="26">
        <v>100.95</v>
      </c>
      <c r="C142" s="31">
        <f>B142-SUMIF('Juilet 15'!C:C,A142,'Juilet 15'!E:E)-SUMIF('Aout 15'!C:C,A142,'Aout 15'!E:E)</f>
        <v>100.95</v>
      </c>
    </row>
    <row r="143" spans="1:3" s="26" customFormat="1">
      <c r="A143" s="27" t="s">
        <v>318</v>
      </c>
      <c r="B143" s="26">
        <v>14.3</v>
      </c>
      <c r="C143" s="31">
        <f>B143-SUMIF('Juilet 15'!C:C,A143,'Juilet 15'!E:E)-SUMIF('Aout 15'!C:C,A143,'Aout 15'!E:E)</f>
        <v>14.3</v>
      </c>
    </row>
    <row r="144" spans="1:3" s="26" customFormat="1">
      <c r="A144" s="27" t="s">
        <v>261</v>
      </c>
      <c r="B144" s="26">
        <v>100.95</v>
      </c>
      <c r="C144" s="31">
        <f>B144-SUMIF('Juilet 15'!C:C,A144,'Juilet 15'!E:E)-SUMIF('Aout 15'!C:C,A144,'Aout 15'!E:E)</f>
        <v>100.95</v>
      </c>
    </row>
    <row r="145" spans="1:3" s="26" customFormat="1">
      <c r="A145" s="27" t="s">
        <v>483</v>
      </c>
      <c r="B145" s="26">
        <v>90.15</v>
      </c>
      <c r="C145" s="31">
        <f>B145-SUMIF('Juilet 15'!C:C,A145,'Juilet 15'!E:E)-SUMIF('Aout 15'!C:C,A145,'Aout 15'!E:E)</f>
        <v>90.15</v>
      </c>
    </row>
    <row r="146" spans="1:3" s="26" customFormat="1">
      <c r="A146" s="27" t="s">
        <v>576</v>
      </c>
      <c r="B146" s="26">
        <v>50.8</v>
      </c>
      <c r="C146" s="31">
        <f>B146-SUMIF('Juilet 15'!C:C,A146,'Juilet 15'!E:E)-SUMIF('Aout 15'!C:C,A146,'Aout 15'!E:E)</f>
        <v>50.8</v>
      </c>
    </row>
    <row r="147" spans="1:3" s="26" customFormat="1">
      <c r="A147" s="27" t="s">
        <v>417</v>
      </c>
      <c r="B147" s="26">
        <v>86.65</v>
      </c>
      <c r="C147" s="31">
        <f>B147-SUMIF('Juilet 15'!C:C,A147,'Juilet 15'!E:E)-SUMIF('Aout 15'!C:C,A147,'Aout 15'!E:E)</f>
        <v>86.65</v>
      </c>
    </row>
    <row r="148" spans="1:3" s="26" customFormat="1">
      <c r="A148" s="27" t="s">
        <v>509</v>
      </c>
      <c r="B148" s="26">
        <v>90.15</v>
      </c>
      <c r="C148" s="31">
        <f>B148-SUMIF('Juilet 15'!C:C,A148,'Juilet 15'!E:E)-SUMIF('Aout 15'!C:C,A148,'Aout 15'!E:E)</f>
        <v>90.15</v>
      </c>
    </row>
    <row r="149" spans="1:3" s="26" customFormat="1">
      <c r="A149" s="27" t="s">
        <v>422</v>
      </c>
      <c r="B149" s="26">
        <v>100.95</v>
      </c>
      <c r="C149" s="31">
        <f>B149-SUMIF('Juilet 15'!C:C,A149,'Juilet 15'!E:E)-SUMIF('Aout 15'!C:C,A149,'Aout 15'!E:E)</f>
        <v>100.95</v>
      </c>
    </row>
    <row r="150" spans="1:3" s="26" customFormat="1">
      <c r="A150" s="27" t="s">
        <v>482</v>
      </c>
      <c r="B150" s="26">
        <v>88.1</v>
      </c>
      <c r="C150" s="31">
        <f>B150-SUMIF('Juilet 15'!C:C,A150,'Juilet 15'!E:E)-SUMIF('Aout 15'!C:C,A150,'Aout 15'!E:E)</f>
        <v>88.1</v>
      </c>
    </row>
    <row r="151" spans="1:3" s="26" customFormat="1">
      <c r="A151" s="27" t="s">
        <v>313</v>
      </c>
      <c r="B151" s="26">
        <v>14</v>
      </c>
      <c r="C151" s="31">
        <f>B151-SUMIF('Juilet 15'!C:C,A151,'Juilet 15'!E:E)-SUMIF('Aout 15'!C:C,A151,'Aout 15'!E:E)</f>
        <v>14</v>
      </c>
    </row>
    <row r="152" spans="1:3" s="26" customFormat="1">
      <c r="A152" s="27" t="s">
        <v>447</v>
      </c>
      <c r="B152" s="26">
        <v>86.65</v>
      </c>
      <c r="C152" s="31">
        <f>B152-SUMIF('Juilet 15'!C:C,A152,'Juilet 15'!E:E)-SUMIF('Aout 15'!C:C,A152,'Aout 15'!E:E)</f>
        <v>86.65</v>
      </c>
    </row>
    <row r="153" spans="1:3" s="26" customFormat="1">
      <c r="A153" s="27" t="s">
        <v>276</v>
      </c>
      <c r="B153" s="26">
        <v>87.4</v>
      </c>
      <c r="C153" s="31">
        <f>B153-SUMIF('Juilet 15'!C:C,A153,'Juilet 15'!E:E)-SUMIF('Aout 15'!C:C,A153,'Aout 15'!E:E)</f>
        <v>87.4</v>
      </c>
    </row>
    <row r="154" spans="1:3" s="26" customFormat="1">
      <c r="A154" s="27" t="s">
        <v>395</v>
      </c>
      <c r="B154" s="26">
        <v>90.15</v>
      </c>
      <c r="C154" s="31">
        <f>B154-SUMIF('Juilet 15'!C:C,A154,'Juilet 15'!E:E)-SUMIF('Aout 15'!C:C,A154,'Aout 15'!E:E)</f>
        <v>90.15</v>
      </c>
    </row>
    <row r="155" spans="1:3" s="26" customFormat="1">
      <c r="A155" s="27" t="s">
        <v>459</v>
      </c>
      <c r="B155" s="26">
        <v>100.55</v>
      </c>
      <c r="C155" s="31">
        <f>B155-SUMIF('Juilet 15'!C:C,A155,'Juilet 15'!E:E)-SUMIF('Aout 15'!C:C,A155,'Aout 15'!E:E)</f>
        <v>100.55</v>
      </c>
    </row>
    <row r="156" spans="1:3" s="26" customFormat="1">
      <c r="A156" s="27" t="s">
        <v>519</v>
      </c>
      <c r="B156" s="26">
        <v>10.8</v>
      </c>
      <c r="C156" s="31">
        <f>B156-SUMIF('Juilet 15'!C:C,A156,'Juilet 15'!E:E)-SUMIF('Aout 15'!C:C,A156,'Aout 15'!E:E)</f>
        <v>10.8</v>
      </c>
    </row>
    <row r="157" spans="1:3" s="26" customFormat="1">
      <c r="A157" s="27" t="s">
        <v>408</v>
      </c>
      <c r="B157" s="26">
        <v>90.15</v>
      </c>
      <c r="C157" s="31">
        <f>B157-SUMIF('Juilet 15'!C:C,A157,'Juilet 15'!E:E)-SUMIF('Aout 15'!C:C,A157,'Aout 15'!E:E)</f>
        <v>90.15</v>
      </c>
    </row>
    <row r="158" spans="1:3" s="26" customFormat="1">
      <c r="A158" s="27" t="s">
        <v>577</v>
      </c>
      <c r="B158" s="26">
        <v>90.15</v>
      </c>
      <c r="C158" s="31">
        <f>B158-SUMIF('Juilet 15'!C:C,A158,'Juilet 15'!E:E)-SUMIF('Aout 15'!C:C,A158,'Aout 15'!E:E)</f>
        <v>90.15</v>
      </c>
    </row>
    <row r="159" spans="1:3" s="26" customFormat="1">
      <c r="A159" s="27" t="s">
        <v>556</v>
      </c>
      <c r="B159" s="26">
        <v>88.1</v>
      </c>
      <c r="C159" s="31">
        <f>B159-SUMIF('Juilet 15'!C:C,A159,'Juilet 15'!E:E)-SUMIF('Aout 15'!C:C,A159,'Aout 15'!E:E)</f>
        <v>88.1</v>
      </c>
    </row>
    <row r="160" spans="1:3" s="26" customFormat="1">
      <c r="A160" s="27" t="s">
        <v>480</v>
      </c>
      <c r="B160" s="26">
        <v>90.15</v>
      </c>
      <c r="C160" s="31">
        <f>B160-SUMIF('Juilet 15'!C:C,A160,'Juilet 15'!E:E)-SUMIF('Aout 15'!C:C,A160,'Aout 15'!E:E)</f>
        <v>90.15</v>
      </c>
    </row>
    <row r="161" spans="1:3" s="26" customFormat="1">
      <c r="A161" s="27" t="s">
        <v>523</v>
      </c>
      <c r="B161" s="26">
        <v>88.1</v>
      </c>
      <c r="C161" s="31">
        <f>B161-SUMIF('Juilet 15'!C:C,A161,'Juilet 15'!E:E)-SUMIF('Aout 15'!C:C,A161,'Aout 15'!E:E)</f>
        <v>88.1</v>
      </c>
    </row>
    <row r="162" spans="1:3" s="26" customFormat="1">
      <c r="A162" s="27" t="s">
        <v>330</v>
      </c>
      <c r="B162" s="26">
        <v>111.75</v>
      </c>
      <c r="C162" s="31">
        <f>B162-SUMIF('Juilet 15'!C:C,A162,'Juilet 15'!E:E)-SUMIF('Aout 15'!C:C,A162,'Aout 15'!E:E)</f>
        <v>111.75</v>
      </c>
    </row>
    <row r="163" spans="1:3" s="26" customFormat="1">
      <c r="A163" s="27" t="s">
        <v>407</v>
      </c>
      <c r="B163" s="26">
        <v>25.1</v>
      </c>
      <c r="C163" s="31">
        <f>B163-SUMIF('Juilet 15'!C:C,A163,'Juilet 15'!E:E)-SUMIF('Aout 15'!C:C,A163,'Aout 15'!E:E)</f>
        <v>25.1</v>
      </c>
    </row>
    <row r="164" spans="1:3" s="26" customFormat="1">
      <c r="A164" s="27" t="s">
        <v>444</v>
      </c>
      <c r="B164" s="26">
        <v>39.1</v>
      </c>
      <c r="C164" s="31">
        <f>B164-SUMIF('Juilet 15'!C:C,A164,'Juilet 15'!E:E)-SUMIF('Aout 15'!C:C,A164,'Aout 15'!E:E)</f>
        <v>39.1</v>
      </c>
    </row>
    <row r="165" spans="1:3" s="26" customFormat="1">
      <c r="A165" s="27" t="s">
        <v>516</v>
      </c>
      <c r="B165" s="26">
        <v>41.75</v>
      </c>
      <c r="C165" s="31">
        <f>B165-SUMIF('Juilet 15'!C:C,A165,'Juilet 15'!E:E)-SUMIF('Aout 15'!C:C,A165,'Aout 15'!E:E)</f>
        <v>41.75</v>
      </c>
    </row>
    <row r="166" spans="1:3" s="26" customFormat="1">
      <c r="A166" s="27" t="s">
        <v>466</v>
      </c>
      <c r="B166" s="26">
        <v>40</v>
      </c>
      <c r="C166" s="31">
        <f>B166-SUMIF('Juilet 15'!C:C,A166,'Juilet 15'!E:E)-SUMIF('Aout 15'!C:C,A166,'Aout 15'!E:E)</f>
        <v>40</v>
      </c>
    </row>
    <row r="167" spans="1:3" s="26" customFormat="1">
      <c r="A167" s="27" t="s">
        <v>418</v>
      </c>
      <c r="B167" s="26">
        <v>46.95</v>
      </c>
      <c r="C167" s="31">
        <f>B167-SUMIF('Juilet 15'!C:C,A167,'Juilet 15'!E:E)-SUMIF('Aout 15'!C:C,A167,'Aout 15'!E:E)</f>
        <v>46.95</v>
      </c>
    </row>
    <row r="168" spans="1:3" s="26" customFormat="1">
      <c r="A168" s="27" t="s">
        <v>392</v>
      </c>
      <c r="B168" s="26">
        <v>36.5</v>
      </c>
      <c r="C168" s="31">
        <f>B168-SUMIF('Juilet 15'!C:C,A168,'Juilet 15'!E:E)-SUMIF('Aout 15'!C:C,A168,'Aout 15'!E:E)</f>
        <v>36.5</v>
      </c>
    </row>
    <row r="169" spans="1:3" s="26" customFormat="1">
      <c r="A169" s="27" t="s">
        <v>500</v>
      </c>
      <c r="B169" s="26">
        <v>28.3</v>
      </c>
      <c r="C169" s="31">
        <f>B169-SUMIF('Juilet 15'!C:C,A169,'Juilet 15'!E:E)-SUMIF('Aout 15'!C:C,A169,'Aout 15'!E:E)</f>
        <v>28.3</v>
      </c>
    </row>
    <row r="170" spans="1:3" s="26" customFormat="1">
      <c r="A170" s="27" t="s">
        <v>542</v>
      </c>
      <c r="B170" s="26">
        <v>24.8</v>
      </c>
      <c r="C170" s="31">
        <f>B170-SUMIF('Juilet 15'!C:C,A170,'Juilet 15'!E:E)-SUMIF('Aout 15'!C:C,A170,'Aout 15'!E:E)</f>
        <v>24.8</v>
      </c>
    </row>
    <row r="171" spans="1:3" s="26" customFormat="1">
      <c r="A171" s="27" t="s">
        <v>578</v>
      </c>
      <c r="C171" s="31">
        <f>B171-SUMIF('Juilet 15'!C:C,A171,'Juilet 15'!E:E)-SUMIF('Aout 15'!C:C,A171,'Aout 15'!E:E)</f>
        <v>0</v>
      </c>
    </row>
    <row r="172" spans="1:3" s="26" customFormat="1">
      <c r="A172" s="27" t="s">
        <v>579</v>
      </c>
      <c r="C172" s="31">
        <f>B172-SUMIF('Juilet 15'!C:C,A172,'Juilet 15'!E:E)-SUMIF('Aout 15'!C:C,A172,'Aout 15'!E:E)</f>
        <v>0</v>
      </c>
    </row>
    <row r="173" spans="1:3" s="26" customFormat="1">
      <c r="A173" s="27" t="s">
        <v>580</v>
      </c>
      <c r="C173" s="31">
        <f>B173-SUMIF('Juilet 15'!C:C,A173,'Juilet 15'!E:E)-SUMIF('Aout 15'!C:C,A173,'Aout 15'!E:E)</f>
        <v>0</v>
      </c>
    </row>
    <row r="174" spans="1:3" s="26" customFormat="1">
      <c r="A174" s="27" t="s">
        <v>40</v>
      </c>
      <c r="B174" s="26">
        <v>91.55</v>
      </c>
      <c r="C174" s="31">
        <f>B174-SUMIF('Juilet 15'!C:C,A174,'Juilet 15'!E:E)-SUMIF('Aout 15'!C:C,A174,'Aout 15'!E:E)</f>
        <v>91.55</v>
      </c>
    </row>
    <row r="175" spans="1:3" s="26" customFormat="1">
      <c r="A175" s="27" t="s">
        <v>346</v>
      </c>
      <c r="B175" s="26">
        <v>62.05</v>
      </c>
      <c r="C175" s="31">
        <f>B175-SUMIF('Juilet 15'!C:C,A175,'Juilet 15'!E:E)-SUMIF('Aout 15'!C:C,A175,'Aout 15'!E:E)</f>
        <v>62.05</v>
      </c>
    </row>
    <row r="176" spans="1:3" s="26" customFormat="1">
      <c r="A176" s="27" t="s">
        <v>69</v>
      </c>
      <c r="B176" s="26">
        <v>66.900000000000006</v>
      </c>
      <c r="C176" s="31">
        <f>B176-SUMIF('Juilet 15'!C:C,A176,'Juilet 15'!E:E)-SUMIF('Aout 15'!C:C,A176,'Aout 15'!E:E)</f>
        <v>66.900000000000006</v>
      </c>
    </row>
    <row r="177" spans="1:3" s="26" customFormat="1">
      <c r="A177" s="27" t="s">
        <v>350</v>
      </c>
      <c r="B177" s="26">
        <v>45.05</v>
      </c>
      <c r="C177" s="31">
        <f>B177-SUMIF('Juilet 15'!C:C,A177,'Juilet 15'!E:E)-SUMIF('Aout 15'!C:C,A177,'Aout 15'!E:E)</f>
        <v>45.05</v>
      </c>
    </row>
    <row r="178" spans="1:3" s="26" customFormat="1">
      <c r="A178" s="27" t="s">
        <v>301</v>
      </c>
      <c r="B178" s="26">
        <v>56.55</v>
      </c>
      <c r="C178" s="31">
        <f>B178-SUMIF('Juilet 15'!C:C,A178,'Juilet 15'!E:E)-SUMIF('Aout 15'!C:C,A178,'Aout 15'!E:E)</f>
        <v>56.55</v>
      </c>
    </row>
    <row r="179" spans="1:3" s="26" customFormat="1">
      <c r="A179" s="27" t="s">
        <v>362</v>
      </c>
      <c r="B179" s="26">
        <v>74.849999999999994</v>
      </c>
      <c r="C179" s="31">
        <f>B179-SUMIF('Juilet 15'!C:C,A179,'Juilet 15'!E:E)-SUMIF('Aout 15'!C:C,A179,'Aout 15'!E:E)</f>
        <v>74.849999999999994</v>
      </c>
    </row>
    <row r="180" spans="1:3" s="26" customFormat="1">
      <c r="A180" s="27" t="s">
        <v>110</v>
      </c>
      <c r="B180" s="26">
        <v>100.05</v>
      </c>
      <c r="C180" s="31">
        <f>B180-SUMIF('Juilet 15'!C:C,A180,'Juilet 15'!E:E)-SUMIF('Aout 15'!C:C,A180,'Aout 15'!E:E)</f>
        <v>100.05</v>
      </c>
    </row>
    <row r="181" spans="1:3" s="26" customFormat="1">
      <c r="A181" s="27" t="s">
        <v>234</v>
      </c>
      <c r="B181" s="26">
        <v>61.1</v>
      </c>
      <c r="C181" s="31">
        <f>B181-SUMIF('Juilet 15'!C:C,A181,'Juilet 15'!E:E)-SUMIF('Aout 15'!C:C,A181,'Aout 15'!E:E)</f>
        <v>61.1</v>
      </c>
    </row>
    <row r="182" spans="1:3" s="26" customFormat="1">
      <c r="A182" s="27" t="s">
        <v>162</v>
      </c>
      <c r="B182" s="26">
        <v>56.55</v>
      </c>
      <c r="C182" s="31">
        <f>B182-SUMIF('Juilet 15'!C:C,A182,'Juilet 15'!E:E)-SUMIF('Aout 15'!C:C,A182,'Aout 15'!E:E)</f>
        <v>56.55</v>
      </c>
    </row>
    <row r="183" spans="1:3" s="26" customFormat="1">
      <c r="A183" s="27" t="s">
        <v>297</v>
      </c>
      <c r="B183" s="26">
        <v>74.849999999999994</v>
      </c>
      <c r="C183" s="31">
        <f>B183-SUMIF('Juilet 15'!C:C,A183,'Juilet 15'!E:E)-SUMIF('Aout 15'!C:C,A183,'Aout 15'!E:E)</f>
        <v>74.849999999999994</v>
      </c>
    </row>
    <row r="184" spans="1:3" s="26" customFormat="1">
      <c r="A184" s="27" t="s">
        <v>102</v>
      </c>
      <c r="B184" s="26">
        <v>61.1</v>
      </c>
      <c r="C184" s="31">
        <f>B184-SUMIF('Juilet 15'!C:C,A184,'Juilet 15'!E:E)-SUMIF('Aout 15'!C:C,A184,'Aout 15'!E:E)</f>
        <v>61.1</v>
      </c>
    </row>
    <row r="185" spans="1:3" s="26" customFormat="1">
      <c r="A185" s="27" t="s">
        <v>359</v>
      </c>
      <c r="B185" s="26">
        <v>86.5</v>
      </c>
      <c r="C185" s="31">
        <f>B185-SUMIF('Juilet 15'!C:C,A185,'Juilet 15'!E:E)-SUMIF('Aout 15'!C:C,A185,'Aout 15'!E:E)</f>
        <v>86.5</v>
      </c>
    </row>
    <row r="186" spans="1:3" s="26" customFormat="1">
      <c r="A186" s="27" t="s">
        <v>260</v>
      </c>
      <c r="B186" s="26">
        <v>41.2</v>
      </c>
      <c r="C186" s="31">
        <f>B186-SUMIF('Juilet 15'!C:C,A186,'Juilet 15'!E:E)-SUMIF('Aout 15'!C:C,A186,'Aout 15'!E:E)</f>
        <v>41.2</v>
      </c>
    </row>
    <row r="187" spans="1:3" s="26" customFormat="1">
      <c r="A187" s="27" t="s">
        <v>353</v>
      </c>
      <c r="B187" s="26">
        <v>44.8</v>
      </c>
      <c r="C187" s="31">
        <f>B187-SUMIF('Juilet 15'!C:C,A187,'Juilet 15'!E:E)-SUMIF('Aout 15'!C:C,A187,'Aout 15'!E:E)</f>
        <v>44.8</v>
      </c>
    </row>
    <row r="188" spans="1:3" s="26" customFormat="1">
      <c r="A188" s="27" t="s">
        <v>170</v>
      </c>
      <c r="B188" s="26">
        <v>69.25</v>
      </c>
      <c r="C188" s="31">
        <f>B188-SUMIF('Juilet 15'!C:C,A188,'Juilet 15'!E:E)-SUMIF('Aout 15'!C:C,A188,'Aout 15'!E:E)</f>
        <v>69.25</v>
      </c>
    </row>
    <row r="189" spans="1:3" s="26" customFormat="1">
      <c r="A189" s="27" t="s">
        <v>68</v>
      </c>
      <c r="B189" s="26">
        <v>102.05</v>
      </c>
      <c r="C189" s="31">
        <f>B189-SUMIF('Juilet 15'!C:C,A189,'Juilet 15'!E:E)-SUMIF('Aout 15'!C:C,A189,'Aout 15'!E:E)</f>
        <v>102.05</v>
      </c>
    </row>
    <row r="190" spans="1:3" s="26" customFormat="1">
      <c r="A190" s="27" t="s">
        <v>123</v>
      </c>
      <c r="B190" s="26">
        <v>43.9</v>
      </c>
      <c r="C190" s="31">
        <f>B190-SUMIF('Juilet 15'!C:C,A190,'Juilet 15'!E:E)-SUMIF('Aout 15'!C:C,A190,'Aout 15'!E:E)</f>
        <v>43.9</v>
      </c>
    </row>
    <row r="191" spans="1:3" s="26" customFormat="1">
      <c r="A191" s="27" t="s">
        <v>438</v>
      </c>
      <c r="B191" s="26">
        <v>56.25</v>
      </c>
      <c r="C191" s="31">
        <f>B191-SUMIF('Juilet 15'!C:C,A191,'Juilet 15'!E:E)-SUMIF('Aout 15'!C:C,A191,'Aout 15'!E:E)</f>
        <v>56.25</v>
      </c>
    </row>
    <row r="192" spans="1:3" s="26" customFormat="1">
      <c r="A192" s="27" t="s">
        <v>348</v>
      </c>
      <c r="B192" s="26">
        <v>75.7</v>
      </c>
      <c r="C192" s="31">
        <f>B192-SUMIF('Juilet 15'!C:C,A192,'Juilet 15'!E:E)-SUMIF('Aout 15'!C:C,A192,'Aout 15'!E:E)</f>
        <v>75.7</v>
      </c>
    </row>
    <row r="193" spans="1:3" s="26" customFormat="1">
      <c r="A193" s="27" t="s">
        <v>114</v>
      </c>
      <c r="B193" s="26">
        <v>86.5</v>
      </c>
      <c r="C193" s="31">
        <f>B193-SUMIF('Juilet 15'!C:C,A193,'Juilet 15'!E:E)-SUMIF('Aout 15'!C:C,A193,'Aout 15'!E:E)</f>
        <v>86.5</v>
      </c>
    </row>
    <row r="194" spans="1:3" s="26" customFormat="1">
      <c r="A194" s="27" t="s">
        <v>220</v>
      </c>
      <c r="B194" s="26">
        <v>74.849999999999994</v>
      </c>
      <c r="C194" s="31">
        <f>B194-SUMIF('Juilet 15'!C:C,A194,'Juilet 15'!E:E)-SUMIF('Aout 15'!C:C,A194,'Aout 15'!E:E)</f>
        <v>74.849999999999994</v>
      </c>
    </row>
    <row r="195" spans="1:3" s="26" customFormat="1">
      <c r="A195" s="27" t="s">
        <v>109</v>
      </c>
      <c r="B195" s="26">
        <v>91.25</v>
      </c>
      <c r="C195" s="31">
        <f>B195-SUMIF('Juilet 15'!C:C,A195,'Juilet 15'!E:E)-SUMIF('Aout 15'!C:C,A195,'Aout 15'!E:E)</f>
        <v>91.25</v>
      </c>
    </row>
    <row r="196" spans="1:3" s="26" customFormat="1">
      <c r="A196" s="27" t="s">
        <v>581</v>
      </c>
      <c r="C196" s="31">
        <f>B196-SUMIF('Juilet 15'!C:C,A196,'Juilet 15'!E:E)-SUMIF('Aout 15'!C:C,A196,'Aout 15'!E:E)</f>
        <v>0</v>
      </c>
    </row>
    <row r="197" spans="1:3" s="26" customFormat="1">
      <c r="A197" s="27" t="s">
        <v>112</v>
      </c>
      <c r="B197" s="26">
        <v>91.25</v>
      </c>
      <c r="C197" s="31">
        <f>B197-SUMIF('Juilet 15'!C:C,A197,'Juilet 15'!E:E)-SUMIF('Aout 15'!C:C,A197,'Aout 15'!E:E)</f>
        <v>91.25</v>
      </c>
    </row>
    <row r="198" spans="1:3" s="26" customFormat="1">
      <c r="A198" s="27" t="s">
        <v>104</v>
      </c>
      <c r="B198" s="26">
        <v>75.7</v>
      </c>
      <c r="C198" s="31">
        <f>B198-SUMIF('Juilet 15'!C:C,A198,'Juilet 15'!E:E)-SUMIF('Aout 15'!C:C,A198,'Aout 15'!E:E)</f>
        <v>75.7</v>
      </c>
    </row>
    <row r="199" spans="1:3" s="26" customFormat="1">
      <c r="A199" s="27" t="s">
        <v>358</v>
      </c>
      <c r="B199" s="26">
        <v>76.650000000000006</v>
      </c>
      <c r="C199" s="31">
        <f>B199-SUMIF('Juilet 15'!C:C,A199,'Juilet 15'!E:E)-SUMIF('Aout 15'!C:C,A199,'Aout 15'!E:E)</f>
        <v>76.650000000000006</v>
      </c>
    </row>
    <row r="200" spans="1:3" s="26" customFormat="1">
      <c r="A200" s="27" t="s">
        <v>367</v>
      </c>
      <c r="B200" s="26">
        <v>75.7</v>
      </c>
      <c r="C200" s="31">
        <f>B200-SUMIF('Juilet 15'!C:C,A200,'Juilet 15'!E:E)-SUMIF('Aout 15'!C:C,A200,'Aout 15'!E:E)</f>
        <v>75.7</v>
      </c>
    </row>
    <row r="201" spans="1:3" s="26" customFormat="1">
      <c r="A201" s="27" t="s">
        <v>118</v>
      </c>
      <c r="B201" s="26">
        <v>91.25</v>
      </c>
      <c r="C201" s="31">
        <f>B201-SUMIF('Juilet 15'!C:C,A201,'Juilet 15'!E:E)-SUMIF('Aout 15'!C:C,A201,'Aout 15'!E:E)</f>
        <v>91.25</v>
      </c>
    </row>
    <row r="202" spans="1:3" s="26" customFormat="1">
      <c r="A202" s="27" t="s">
        <v>427</v>
      </c>
      <c r="B202" s="26">
        <v>10</v>
      </c>
      <c r="C202" s="31">
        <f>B202-SUMIF('Juilet 15'!C:C,A202,'Juilet 15'!E:E)-SUMIF('Aout 15'!C:C,A202,'Aout 15'!E:E)</f>
        <v>10</v>
      </c>
    </row>
    <row r="203" spans="1:3" s="26" customFormat="1">
      <c r="A203" s="27" t="s">
        <v>345</v>
      </c>
      <c r="B203" s="26">
        <v>88.6</v>
      </c>
      <c r="C203" s="31">
        <f>B203-SUMIF('Juilet 15'!C:C,A203,'Juilet 15'!E:E)-SUMIF('Aout 15'!C:C,A203,'Aout 15'!E:E)</f>
        <v>88.6</v>
      </c>
    </row>
    <row r="204" spans="1:3" s="26" customFormat="1">
      <c r="A204" s="27" t="s">
        <v>38</v>
      </c>
      <c r="B204" s="26">
        <v>64.25</v>
      </c>
      <c r="C204" s="31">
        <f>B204-SUMIF('Juilet 15'!C:C,A204,'Juilet 15'!E:E)-SUMIF('Aout 15'!C:C,A204,'Aout 15'!E:E)</f>
        <v>64.25</v>
      </c>
    </row>
    <row r="205" spans="1:3" s="26" customFormat="1">
      <c r="A205" s="27" t="s">
        <v>360</v>
      </c>
      <c r="B205" s="26">
        <v>45.05</v>
      </c>
      <c r="C205" s="31">
        <f>B205-SUMIF('Juilet 15'!C:C,A205,'Juilet 15'!E:E)-SUMIF('Aout 15'!C:C,A205,'Aout 15'!E:E)</f>
        <v>45.05</v>
      </c>
    </row>
    <row r="206" spans="1:3" s="26" customFormat="1">
      <c r="A206" s="27" t="s">
        <v>437</v>
      </c>
      <c r="B206" s="26">
        <v>47.1</v>
      </c>
      <c r="C206" s="31">
        <f>B206-SUMIF('Juilet 15'!C:C,A206,'Juilet 15'!E:E)-SUMIF('Aout 15'!C:C,A206,'Aout 15'!E:E)</f>
        <v>47.1</v>
      </c>
    </row>
    <row r="207" spans="1:3" s="26" customFormat="1">
      <c r="A207" s="27" t="s">
        <v>117</v>
      </c>
      <c r="B207" s="26">
        <v>91.55</v>
      </c>
      <c r="C207" s="31">
        <f>B207-SUMIF('Juilet 15'!C:C,A207,'Juilet 15'!E:E)-SUMIF('Aout 15'!C:C,A207,'Aout 15'!E:E)</f>
        <v>91.55</v>
      </c>
    </row>
    <row r="208" spans="1:3" s="26" customFormat="1">
      <c r="A208" s="27" t="s">
        <v>369</v>
      </c>
      <c r="B208" s="26">
        <v>56.25</v>
      </c>
      <c r="C208" s="31">
        <f>B208-SUMIF('Juilet 15'!C:C,A208,'Juilet 15'!E:E)-SUMIF('Aout 15'!C:C,A208,'Aout 15'!E:E)</f>
        <v>56.25</v>
      </c>
    </row>
    <row r="209" spans="1:3" s="26" customFormat="1">
      <c r="A209" s="27" t="s">
        <v>138</v>
      </c>
      <c r="B209" s="26">
        <v>76</v>
      </c>
      <c r="C209" s="31">
        <f>B209-SUMIF('Juilet 15'!C:C,A209,'Juilet 15'!E:E)-SUMIF('Aout 15'!C:C,A209,'Aout 15'!E:E)</f>
        <v>76</v>
      </c>
    </row>
    <row r="210" spans="1:3" s="26" customFormat="1">
      <c r="A210" s="27" t="s">
        <v>298</v>
      </c>
      <c r="B210" s="26">
        <v>43.45</v>
      </c>
      <c r="C210" s="31">
        <f>B210-SUMIF('Juilet 15'!C:C,A210,'Juilet 15'!E:E)-SUMIF('Aout 15'!C:C,A210,'Aout 15'!E:E)</f>
        <v>43.45</v>
      </c>
    </row>
    <row r="211" spans="1:3" s="26" customFormat="1">
      <c r="A211" s="27" t="s">
        <v>155</v>
      </c>
      <c r="B211" s="26">
        <v>61.1</v>
      </c>
      <c r="C211" s="31">
        <f>B211-SUMIF('Juilet 15'!C:C,A211,'Juilet 15'!E:E)-SUMIF('Aout 15'!C:C,A211,'Aout 15'!E:E)</f>
        <v>61.1</v>
      </c>
    </row>
    <row r="212" spans="1:3" s="26" customFormat="1">
      <c r="A212" s="27" t="s">
        <v>349</v>
      </c>
      <c r="B212" s="26">
        <v>10.8</v>
      </c>
      <c r="C212" s="31">
        <f>B212-SUMIF('Juilet 15'!C:C,A212,'Juilet 15'!E:E)-SUMIF('Aout 15'!C:C,A212,'Aout 15'!E:E)</f>
        <v>10.8</v>
      </c>
    </row>
    <row r="213" spans="1:3" s="26" customFormat="1">
      <c r="A213" s="27" t="s">
        <v>106</v>
      </c>
      <c r="B213" s="26">
        <v>102.5</v>
      </c>
      <c r="C213" s="31">
        <f>B213-SUMIF('Juilet 15'!C:C,A213,'Juilet 15'!E:E)-SUMIF('Aout 15'!C:C,A213,'Aout 15'!E:E)</f>
        <v>102.5</v>
      </c>
    </row>
    <row r="214" spans="1:3" s="26" customFormat="1">
      <c r="A214" s="27" t="s">
        <v>153</v>
      </c>
      <c r="B214" s="26">
        <v>91.25</v>
      </c>
      <c r="C214" s="31">
        <f>B214-SUMIF('Juilet 15'!C:C,A214,'Juilet 15'!E:E)-SUMIF('Aout 15'!C:C,A214,'Aout 15'!E:E)</f>
        <v>91.25</v>
      </c>
    </row>
    <row r="215" spans="1:3" s="26" customFormat="1">
      <c r="A215" s="27" t="s">
        <v>74</v>
      </c>
      <c r="B215" s="26">
        <v>91.25</v>
      </c>
      <c r="C215" s="31">
        <f>B215-SUMIF('Juilet 15'!C:C,A215,'Juilet 15'!E:E)-SUMIF('Aout 15'!C:C,A215,'Aout 15'!E:E)</f>
        <v>91.25</v>
      </c>
    </row>
    <row r="216" spans="1:3" s="26" customFormat="1">
      <c r="A216" s="27" t="s">
        <v>582</v>
      </c>
      <c r="B216" s="26">
        <v>45.05</v>
      </c>
      <c r="C216" s="31">
        <f>B216-SUMIF('Juilet 15'!C:C,A216,'Juilet 15'!E:E)-SUMIF('Aout 15'!C:C,A216,'Aout 15'!E:E)</f>
        <v>45.05</v>
      </c>
    </row>
    <row r="217" spans="1:3" s="26" customFormat="1">
      <c r="A217" s="27" t="s">
        <v>46</v>
      </c>
      <c r="B217" s="26">
        <v>74.849999999999994</v>
      </c>
      <c r="C217" s="31">
        <f>B217-SUMIF('Juilet 15'!C:C,A217,'Juilet 15'!E:E)-SUMIF('Aout 15'!C:C,A217,'Aout 15'!E:E)</f>
        <v>74.849999999999994</v>
      </c>
    </row>
    <row r="218" spans="1:3" s="26" customFormat="1">
      <c r="A218" s="27" t="s">
        <v>320</v>
      </c>
      <c r="B218" s="26">
        <v>54.45</v>
      </c>
      <c r="C218" s="31">
        <f>B218-SUMIF('Juilet 15'!C:C,A218,'Juilet 15'!E:E)-SUMIF('Aout 15'!C:C,A218,'Aout 15'!E:E)</f>
        <v>54.45</v>
      </c>
    </row>
    <row r="219" spans="1:3" s="26" customFormat="1">
      <c r="A219" s="27" t="s">
        <v>363</v>
      </c>
      <c r="B219" s="26">
        <v>77.95</v>
      </c>
      <c r="C219" s="31">
        <f>B219-SUMIF('Juilet 15'!C:C,A219,'Juilet 15'!E:E)-SUMIF('Aout 15'!C:C,A219,'Aout 15'!E:E)</f>
        <v>77.95</v>
      </c>
    </row>
    <row r="220" spans="1:3" s="26" customFormat="1">
      <c r="A220" s="27" t="s">
        <v>226</v>
      </c>
      <c r="B220" s="26">
        <v>23.75</v>
      </c>
      <c r="C220" s="31">
        <f>B220-SUMIF('Juilet 15'!C:C,A220,'Juilet 15'!E:E)-SUMIF('Aout 15'!C:C,A220,'Aout 15'!E:E)</f>
        <v>23.75</v>
      </c>
    </row>
    <row r="221" spans="1:3" s="26" customFormat="1">
      <c r="A221" s="27" t="s">
        <v>41</v>
      </c>
      <c r="B221" s="26">
        <v>75.7</v>
      </c>
      <c r="C221" s="31">
        <f>B221-SUMIF('Juilet 15'!C:C,A221,'Juilet 15'!E:E)-SUMIF('Aout 15'!C:C,A221,'Aout 15'!E:E)</f>
        <v>75.7</v>
      </c>
    </row>
    <row r="222" spans="1:3" s="26" customFormat="1">
      <c r="A222" s="27" t="s">
        <v>426</v>
      </c>
      <c r="B222" s="26">
        <v>51.1</v>
      </c>
      <c r="C222" s="31">
        <f>B222-SUMIF('Juilet 15'!C:C,A222,'Juilet 15'!E:E)-SUMIF('Aout 15'!C:C,A222,'Aout 15'!E:E)</f>
        <v>51.1</v>
      </c>
    </row>
    <row r="223" spans="1:3" s="26" customFormat="1">
      <c r="A223" s="27" t="s">
        <v>111</v>
      </c>
      <c r="B223" s="26">
        <v>45.05</v>
      </c>
      <c r="C223" s="31">
        <f>B223-SUMIF('Juilet 15'!C:C,A223,'Juilet 15'!E:E)-SUMIF('Aout 15'!C:C,A223,'Aout 15'!E:E)</f>
        <v>45.05</v>
      </c>
    </row>
    <row r="224" spans="1:3" s="26" customFormat="1">
      <c r="A224" s="29" t="s">
        <v>357</v>
      </c>
      <c r="B224" s="26">
        <v>76.2</v>
      </c>
      <c r="C224" s="31">
        <f>B224-SUMIF('Juilet 15'!C:C,A224,'Juilet 15'!E:E)-SUMIF('Aout 15'!C:C,A224,'Aout 15'!E:E)</f>
        <v>76.2</v>
      </c>
    </row>
    <row r="225" spans="1:3" s="26" customFormat="1">
      <c r="A225" s="29" t="s">
        <v>145</v>
      </c>
      <c r="B225" s="26">
        <v>75.900000000000006</v>
      </c>
      <c r="C225" s="31">
        <f>B225-SUMIF('Juilet 15'!C:C,A225,'Juilet 15'!E:E)-SUMIF('Aout 15'!C:C,A225,'Aout 15'!E:E)</f>
        <v>75.900000000000006</v>
      </c>
    </row>
    <row r="226" spans="1:3" s="26" customFormat="1">
      <c r="A226" s="29" t="s">
        <v>47</v>
      </c>
      <c r="B226" s="26">
        <v>65.7</v>
      </c>
      <c r="C226" s="31">
        <f>B226-SUMIF('Juilet 15'!C:C,A226,'Juilet 15'!E:E)-SUMIF('Aout 15'!C:C,A226,'Aout 15'!E:E)</f>
        <v>65.7</v>
      </c>
    </row>
    <row r="227" spans="1:3" s="26" customFormat="1">
      <c r="A227" s="29" t="s">
        <v>73</v>
      </c>
      <c r="B227" s="26">
        <v>61.85</v>
      </c>
      <c r="C227" s="31">
        <f>B227-SUMIF('Juilet 15'!C:C,A227,'Juilet 15'!E:E)-SUMIF('Aout 15'!C:C,A227,'Aout 15'!E:E)</f>
        <v>61.85</v>
      </c>
    </row>
    <row r="228" spans="1:3" s="26" customFormat="1">
      <c r="A228" s="29" t="s">
        <v>80</v>
      </c>
      <c r="B228" s="26">
        <v>75.900000000000006</v>
      </c>
      <c r="C228" s="31">
        <f>B228-SUMIF('Juilet 15'!C:C,A228,'Juilet 15'!E:E)-SUMIF('Aout 15'!C:C,A228,'Aout 15'!E:E)</f>
        <v>75.900000000000006</v>
      </c>
    </row>
    <row r="229" spans="1:3" s="26" customFormat="1">
      <c r="A229" s="29" t="s">
        <v>242</v>
      </c>
      <c r="B229" s="26">
        <v>61.4</v>
      </c>
      <c r="C229" s="31">
        <f>B229-SUMIF('Juilet 15'!C:C,A229,'Juilet 15'!E:E)-SUMIF('Aout 15'!C:C,A229,'Aout 15'!E:E)</f>
        <v>61.4</v>
      </c>
    </row>
    <row r="230" spans="1:3" s="26" customFormat="1">
      <c r="A230" s="29" t="s">
        <v>192</v>
      </c>
      <c r="B230" s="26">
        <v>31.6</v>
      </c>
      <c r="C230" s="31">
        <f>B230-SUMIF('Juilet 15'!C:C,A230,'Juilet 15'!E:E)-SUMIF('Aout 15'!C:C,A230,'Aout 15'!E:E)</f>
        <v>31.6</v>
      </c>
    </row>
    <row r="231" spans="1:3" s="26" customFormat="1">
      <c r="A231" s="29" t="s">
        <v>79</v>
      </c>
      <c r="B231" s="26">
        <v>91.55</v>
      </c>
      <c r="C231" s="31">
        <f>B231-SUMIF('Juilet 15'!C:C,A231,'Juilet 15'!E:E)-SUMIF('Aout 15'!C:C,A231,'Aout 15'!E:E)</f>
        <v>91.55</v>
      </c>
    </row>
    <row r="232" spans="1:3" s="26" customFormat="1">
      <c r="A232" s="29" t="s">
        <v>157</v>
      </c>
      <c r="B232" s="26">
        <v>83.05</v>
      </c>
      <c r="C232" s="31">
        <f>B232-SUMIF('Juilet 15'!C:C,A232,'Juilet 15'!E:E)-SUMIF('Aout 15'!C:C,A232,'Aout 15'!E:E)</f>
        <v>83.05</v>
      </c>
    </row>
    <row r="233" spans="1:3" s="26" customFormat="1">
      <c r="A233" s="29" t="s">
        <v>235</v>
      </c>
      <c r="B233" s="26">
        <v>61.4</v>
      </c>
      <c r="C233" s="31">
        <f>B233-SUMIF('Juilet 15'!C:C,A233,'Juilet 15'!E:E)-SUMIF('Aout 15'!C:C,A233,'Aout 15'!E:E)</f>
        <v>61.4</v>
      </c>
    </row>
    <row r="234" spans="1:3" s="26" customFormat="1">
      <c r="A234" s="29" t="s">
        <v>379</v>
      </c>
      <c r="B234" s="26">
        <v>57.4</v>
      </c>
      <c r="C234" s="31">
        <f>B234-SUMIF('Juilet 15'!C:C,A234,'Juilet 15'!E:E)-SUMIF('Aout 15'!C:C,A234,'Aout 15'!E:E)</f>
        <v>57.4</v>
      </c>
    </row>
    <row r="235" spans="1:3" s="26" customFormat="1">
      <c r="A235" s="29" t="s">
        <v>81</v>
      </c>
      <c r="B235" s="26">
        <v>117.5</v>
      </c>
      <c r="C235" s="31">
        <f>B235-SUMIF('Juilet 15'!C:C,A235,'Juilet 15'!E:E)-SUMIF('Aout 15'!C:C,A235,'Aout 15'!E:E)</f>
        <v>117.5</v>
      </c>
    </row>
    <row r="236" spans="1:3" s="26" customFormat="1">
      <c r="A236" s="29" t="s">
        <v>583</v>
      </c>
      <c r="B236" s="26">
        <v>10</v>
      </c>
      <c r="C236" s="31">
        <f>B236-SUMIF('Juilet 15'!C:C,A236,'Juilet 15'!E:E)-SUMIF('Aout 15'!C:C,A236,'Aout 15'!E:E)</f>
        <v>10</v>
      </c>
    </row>
    <row r="237" spans="1:3" s="26" customFormat="1">
      <c r="A237" s="29" t="s">
        <v>122</v>
      </c>
      <c r="B237" s="26">
        <v>42.5</v>
      </c>
      <c r="C237" s="31">
        <f>B237-SUMIF('Juilet 15'!C:C,A237,'Juilet 15'!E:E)-SUMIF('Aout 15'!C:C,A237,'Aout 15'!E:E)</f>
        <v>42.5</v>
      </c>
    </row>
    <row r="238" spans="1:3" s="26" customFormat="1">
      <c r="A238" s="29" t="s">
        <v>232</v>
      </c>
      <c r="B238" s="26">
        <v>31.55</v>
      </c>
      <c r="C238" s="31">
        <f>B238-SUMIF('Juilet 15'!C:C,A238,'Juilet 15'!E:E)-SUMIF('Aout 15'!C:C,A238,'Aout 15'!E:E)</f>
        <v>31.55</v>
      </c>
    </row>
    <row r="239" spans="1:3" s="26" customFormat="1">
      <c r="A239" s="29" t="s">
        <v>295</v>
      </c>
      <c r="B239" s="26">
        <v>43.3</v>
      </c>
      <c r="C239" s="31">
        <f>B239-SUMIF('Juilet 15'!C:C,A239,'Juilet 15'!E:E)-SUMIF('Aout 15'!C:C,A239,'Aout 15'!E:E)</f>
        <v>43.3</v>
      </c>
    </row>
    <row r="240" spans="1:3" s="26" customFormat="1">
      <c r="A240" s="29" t="s">
        <v>70</v>
      </c>
      <c r="B240" s="26">
        <v>61.1</v>
      </c>
      <c r="C240" s="31">
        <f>B240-SUMIF('Juilet 15'!C:C,A240,'Juilet 15'!E:E)-SUMIF('Aout 15'!C:C,A240,'Aout 15'!E:E)</f>
        <v>61.1</v>
      </c>
    </row>
    <row r="241" spans="1:3" s="26" customFormat="1">
      <c r="A241" s="29" t="s">
        <v>186</v>
      </c>
      <c r="B241" s="26">
        <v>61.4</v>
      </c>
      <c r="C241" s="31">
        <f>B241-SUMIF('Juilet 15'!C:C,A241,'Juilet 15'!E:E)-SUMIF('Aout 15'!C:C,A241,'Aout 15'!E:E)</f>
        <v>61.4</v>
      </c>
    </row>
    <row r="242" spans="1:3" s="26" customFormat="1">
      <c r="A242" s="29" t="s">
        <v>433</v>
      </c>
      <c r="B242" s="26">
        <v>34.799999999999997</v>
      </c>
      <c r="C242" s="31">
        <f>B242-SUMIF('Juilet 15'!C:C,A242,'Juilet 15'!E:E)-SUMIF('Aout 15'!C:C,A242,'Aout 15'!E:E)</f>
        <v>34.799999999999997</v>
      </c>
    </row>
    <row r="243" spans="1:3" s="26" customFormat="1">
      <c r="A243" s="29" t="s">
        <v>168</v>
      </c>
      <c r="B243" s="26">
        <v>89.7</v>
      </c>
      <c r="C243" s="31">
        <f>B243-SUMIF('Juilet 15'!C:C,A243,'Juilet 15'!E:E)-SUMIF('Aout 15'!C:C,A243,'Aout 15'!E:E)</f>
        <v>89.7</v>
      </c>
    </row>
    <row r="244" spans="1:3" s="26" customFormat="1">
      <c r="A244" s="29" t="s">
        <v>227</v>
      </c>
      <c r="B244" s="26">
        <v>86.5</v>
      </c>
      <c r="C244" s="31">
        <f>B244-SUMIF('Juilet 15'!C:C,A244,'Juilet 15'!E:E)-SUMIF('Aout 15'!C:C,A244,'Aout 15'!E:E)</f>
        <v>86.5</v>
      </c>
    </row>
    <row r="245" spans="1:3" s="26" customFormat="1">
      <c r="A245" s="29" t="s">
        <v>209</v>
      </c>
      <c r="B245" s="26">
        <v>81.25</v>
      </c>
      <c r="C245" s="31">
        <f>B245-SUMIF('Juilet 15'!C:C,A245,'Juilet 15'!E:E)-SUMIF('Aout 15'!C:C,A245,'Aout 15'!E:E)</f>
        <v>81.25</v>
      </c>
    </row>
    <row r="246" spans="1:3" s="26" customFormat="1">
      <c r="A246" s="29" t="s">
        <v>389</v>
      </c>
      <c r="B246" s="26">
        <v>45.05</v>
      </c>
      <c r="C246" s="31">
        <f>B246-SUMIF('Juilet 15'!C:C,A246,'Juilet 15'!E:E)-SUMIF('Aout 15'!C:C,A246,'Aout 15'!E:E)</f>
        <v>45.05</v>
      </c>
    </row>
    <row r="247" spans="1:3" s="26" customFormat="1">
      <c r="A247" s="29" t="s">
        <v>239</v>
      </c>
      <c r="B247" s="26">
        <v>47.05</v>
      </c>
      <c r="C247" s="31">
        <f>B247-SUMIF('Juilet 15'!C:C,A247,'Juilet 15'!E:E)-SUMIF('Aout 15'!C:C,A247,'Aout 15'!E:E)</f>
        <v>47.05</v>
      </c>
    </row>
    <row r="248" spans="1:3" s="26" customFormat="1">
      <c r="A248" s="29" t="s">
        <v>77</v>
      </c>
      <c r="B248" s="26">
        <v>61.55</v>
      </c>
      <c r="C248" s="31">
        <f>B248-SUMIF('Juilet 15'!C:C,A248,'Juilet 15'!E:E)-SUMIF('Aout 15'!C:C,A248,'Aout 15'!E:E)</f>
        <v>61.55</v>
      </c>
    </row>
    <row r="249" spans="1:3" s="26" customFormat="1">
      <c r="A249" s="29" t="s">
        <v>76</v>
      </c>
      <c r="B249" s="26">
        <v>105.65</v>
      </c>
      <c r="C249" s="31">
        <f>B249-SUMIF('Juilet 15'!C:C,A249,'Juilet 15'!E:E)-SUMIF('Aout 15'!C:C,A249,'Aout 15'!E:E)</f>
        <v>105.65</v>
      </c>
    </row>
    <row r="250" spans="1:3" s="26" customFormat="1">
      <c r="A250" s="29" t="s">
        <v>584</v>
      </c>
      <c r="B250" s="26">
        <v>10.8</v>
      </c>
      <c r="C250" s="31">
        <f>B250-SUMIF('Juilet 15'!C:C,A250,'Juilet 15'!E:E)-SUMIF('Aout 15'!C:C,A250,'Aout 15'!E:E)</f>
        <v>10.8</v>
      </c>
    </row>
    <row r="251" spans="1:3" s="26" customFormat="1">
      <c r="A251" s="29" t="s">
        <v>585</v>
      </c>
      <c r="B251" s="26">
        <v>21.05</v>
      </c>
      <c r="C251" s="31">
        <f>B251-SUMIF('Juilet 15'!C:C,A251,'Juilet 15'!E:E)-SUMIF('Aout 15'!C:C,A251,'Aout 15'!E:E)</f>
        <v>21.05</v>
      </c>
    </row>
    <row r="252" spans="1:3" s="26" customFormat="1">
      <c r="A252" s="29" t="s">
        <v>244</v>
      </c>
      <c r="B252" s="26">
        <v>45.05</v>
      </c>
      <c r="C252" s="31">
        <f>B252-SUMIF('Juilet 15'!C:C,A252,'Juilet 15'!E:E)-SUMIF('Aout 15'!C:C,A252,'Aout 15'!E:E)</f>
        <v>45.05</v>
      </c>
    </row>
    <row r="253" spans="1:3" s="26" customFormat="1">
      <c r="A253" s="29" t="s">
        <v>33</v>
      </c>
      <c r="B253" s="26">
        <v>46.25</v>
      </c>
      <c r="C253" s="31">
        <f>B253-SUMIF('Juilet 15'!C:C,A253,'Juilet 15'!E:E)-SUMIF('Aout 15'!C:C,A253,'Aout 15'!E:E)</f>
        <v>0</v>
      </c>
    </row>
    <row r="254" spans="1:3" s="26" customFormat="1">
      <c r="A254" s="29" t="s">
        <v>324</v>
      </c>
      <c r="B254" s="26">
        <v>74.849999999999994</v>
      </c>
      <c r="C254" s="31">
        <f>B254-SUMIF('Juilet 15'!C:C,A254,'Juilet 15'!E:E)-SUMIF('Aout 15'!C:C,A254,'Aout 15'!E:E)</f>
        <v>74.849999999999994</v>
      </c>
    </row>
    <row r="255" spans="1:3" s="26" customFormat="1">
      <c r="A255" s="29" t="s">
        <v>271</v>
      </c>
      <c r="B255" s="26">
        <v>74.55</v>
      </c>
      <c r="C255" s="31">
        <f>B255-SUMIF('Juilet 15'!C:C,A255,'Juilet 15'!E:E)-SUMIF('Aout 15'!C:C,A255,'Aout 15'!E:E)</f>
        <v>74.55</v>
      </c>
    </row>
    <row r="256" spans="1:3" s="26" customFormat="1">
      <c r="A256" s="29" t="s">
        <v>465</v>
      </c>
      <c r="B256" s="26">
        <v>61.65</v>
      </c>
      <c r="C256" s="31">
        <f>B256-SUMIF('Juilet 15'!C:C,A256,'Juilet 15'!E:E)-SUMIF('Aout 15'!C:C,A256,'Aout 15'!E:E)</f>
        <v>61.65</v>
      </c>
    </row>
    <row r="257" spans="1:3" s="26" customFormat="1">
      <c r="A257" s="29" t="s">
        <v>586</v>
      </c>
      <c r="B257" s="26">
        <v>34.950000000000003</v>
      </c>
      <c r="C257" s="31">
        <f>B257-SUMIF('Juilet 15'!C:C,A257,'Juilet 15'!E:E)-SUMIF('Aout 15'!C:C,A257,'Aout 15'!E:E)</f>
        <v>34.950000000000003</v>
      </c>
    </row>
    <row r="258" spans="1:3" s="26" customFormat="1">
      <c r="A258" s="29" t="s">
        <v>285</v>
      </c>
      <c r="B258" s="26">
        <v>91.55</v>
      </c>
      <c r="C258" s="31">
        <f>B258-SUMIF('Juilet 15'!C:C,A258,'Juilet 15'!E:E)-SUMIF('Aout 15'!C:C,A258,'Aout 15'!E:E)</f>
        <v>91.55</v>
      </c>
    </row>
    <row r="259" spans="1:3" s="26" customFormat="1">
      <c r="A259" s="29" t="s">
        <v>400</v>
      </c>
      <c r="B259" s="26">
        <v>10.1</v>
      </c>
      <c r="C259" s="31">
        <f>B259-SUMIF('Juilet 15'!C:C,A259,'Juilet 15'!E:E)-SUMIF('Aout 15'!C:C,A259,'Aout 15'!E:E)</f>
        <v>10.1</v>
      </c>
    </row>
    <row r="260" spans="1:3" s="26" customFormat="1">
      <c r="A260" s="29" t="s">
        <v>464</v>
      </c>
      <c r="B260" s="26">
        <v>88.3</v>
      </c>
      <c r="C260" s="31">
        <f>B260-SUMIF('Juilet 15'!C:C,A260,'Juilet 15'!E:E)-SUMIF('Aout 15'!C:C,A260,'Aout 15'!E:E)</f>
        <v>88.3</v>
      </c>
    </row>
    <row r="261" spans="1:3" s="26" customFormat="1">
      <c r="A261" s="29" t="s">
        <v>529</v>
      </c>
      <c r="B261" s="26">
        <v>74.849999999999994</v>
      </c>
      <c r="C261" s="31">
        <f>B261-SUMIF('Juilet 15'!C:C,A261,'Juilet 15'!E:E)-SUMIF('Aout 15'!C:C,A261,'Aout 15'!E:E)</f>
        <v>74.849999999999994</v>
      </c>
    </row>
    <row r="262" spans="1:3" s="26" customFormat="1">
      <c r="A262" s="29" t="s">
        <v>300</v>
      </c>
      <c r="B262" s="26">
        <v>64.849999999999994</v>
      </c>
      <c r="C262" s="31">
        <f>B262-SUMIF('Juilet 15'!C:C,A262,'Juilet 15'!E:E)-SUMIF('Aout 15'!C:C,A262,'Aout 15'!E:E)</f>
        <v>64.849999999999994</v>
      </c>
    </row>
    <row r="263" spans="1:3" s="26" customFormat="1">
      <c r="A263" s="29" t="s">
        <v>587</v>
      </c>
      <c r="B263" s="26">
        <v>27.65</v>
      </c>
      <c r="C263" s="31">
        <f>B263-SUMIF('Juilet 15'!C:C,A263,'Juilet 15'!E:E)-SUMIF('Aout 15'!C:C,A263,'Aout 15'!E:E)</f>
        <v>27.65</v>
      </c>
    </row>
    <row r="264" spans="1:3" s="26" customFormat="1">
      <c r="A264" s="29" t="s">
        <v>264</v>
      </c>
      <c r="B264" s="26">
        <v>45.05</v>
      </c>
      <c r="C264" s="31">
        <f>B264-SUMIF('Juilet 15'!C:C,A264,'Juilet 15'!E:E)-SUMIF('Aout 15'!C:C,A264,'Aout 15'!E:E)</f>
        <v>45.05</v>
      </c>
    </row>
    <row r="265" spans="1:3" s="26" customFormat="1">
      <c r="A265" s="29" t="s">
        <v>268</v>
      </c>
      <c r="B265" s="26">
        <v>86.6</v>
      </c>
      <c r="C265" s="31">
        <f>B265-SUMIF('Juilet 15'!C:C,A265,'Juilet 15'!E:E)-SUMIF('Aout 15'!C:C,A265,'Aout 15'!E:E)</f>
        <v>86.6</v>
      </c>
    </row>
    <row r="266" spans="1:3" s="26" customFormat="1">
      <c r="A266" s="29" t="s">
        <v>99</v>
      </c>
      <c r="B266" s="26">
        <v>10.95</v>
      </c>
      <c r="C266" s="31">
        <f>B266-SUMIF('Juilet 15'!C:C,A266,'Juilet 15'!E:E)-SUMIF('Aout 15'!C:C,A266,'Aout 15'!E:E)</f>
        <v>10.95</v>
      </c>
    </row>
    <row r="267" spans="1:3" s="26" customFormat="1">
      <c r="A267" s="29" t="s">
        <v>588</v>
      </c>
      <c r="B267" s="26">
        <v>51.4</v>
      </c>
      <c r="C267" s="31">
        <f>B267-SUMIF('Juilet 15'!C:C,A267,'Juilet 15'!E:E)-SUMIF('Aout 15'!C:C,A267,'Aout 15'!E:E)</f>
        <v>51.4</v>
      </c>
    </row>
    <row r="268" spans="1:3" s="26" customFormat="1">
      <c r="A268" s="29" t="s">
        <v>126</v>
      </c>
      <c r="B268" s="26">
        <v>57.05</v>
      </c>
      <c r="C268" s="31">
        <f>B268-SUMIF('Juilet 15'!C:C,A268,'Juilet 15'!E:E)-SUMIF('Aout 15'!C:C,A268,'Aout 15'!E:E)</f>
        <v>57.05</v>
      </c>
    </row>
    <row r="269" spans="1:3" s="26" customFormat="1">
      <c r="A269" s="29" t="s">
        <v>589</v>
      </c>
      <c r="B269" s="26">
        <v>10.1</v>
      </c>
      <c r="C269" s="31">
        <f>B269-SUMIF('Juilet 15'!C:C,A269,'Juilet 15'!E:E)-SUMIF('Aout 15'!C:C,A269,'Aout 15'!E:E)</f>
        <v>10.1</v>
      </c>
    </row>
    <row r="270" spans="1:3" s="26" customFormat="1">
      <c r="A270" s="29" t="s">
        <v>590</v>
      </c>
      <c r="B270" s="26">
        <v>27.5</v>
      </c>
      <c r="C270" s="31">
        <f>B270-SUMIF('Juilet 15'!C:C,A270,'Juilet 15'!E:E)-SUMIF('Aout 15'!C:C,A270,'Aout 15'!E:E)</f>
        <v>27.5</v>
      </c>
    </row>
    <row r="271" spans="1:3" s="26" customFormat="1">
      <c r="A271" s="29" t="s">
        <v>270</v>
      </c>
      <c r="B271" s="26">
        <v>76.650000000000006</v>
      </c>
      <c r="C271" s="31">
        <f>B271-SUMIF('Juilet 15'!C:C,A271,'Juilet 15'!E:E)-SUMIF('Aout 15'!C:C,A271,'Aout 15'!E:E)</f>
        <v>76.650000000000006</v>
      </c>
    </row>
    <row r="272" spans="1:3" s="26" customFormat="1">
      <c r="A272" s="29" t="s">
        <v>250</v>
      </c>
      <c r="B272" s="26">
        <v>75.8</v>
      </c>
      <c r="C272" s="31">
        <f>B272-SUMIF('Juilet 15'!C:C,A272,'Juilet 15'!E:E)-SUMIF('Aout 15'!C:C,A272,'Aout 15'!E:E)</f>
        <v>75.8</v>
      </c>
    </row>
    <row r="273" spans="1:3" s="26" customFormat="1">
      <c r="A273" s="29" t="s">
        <v>291</v>
      </c>
      <c r="B273" s="26">
        <v>61.1</v>
      </c>
      <c r="C273" s="31">
        <f>B273-SUMIF('Juilet 15'!C:C,A273,'Juilet 15'!E:E)-SUMIF('Aout 15'!C:C,A273,'Aout 15'!E:E)</f>
        <v>61.1</v>
      </c>
    </row>
    <row r="274" spans="1:3" s="26" customFormat="1">
      <c r="A274" s="27" t="s">
        <v>386</v>
      </c>
      <c r="B274" s="26">
        <v>20.100000000000001</v>
      </c>
      <c r="C274" s="31">
        <f>B274-SUMIF('Juilet 15'!C:C,A274,'Juilet 15'!E:E)-SUMIF('Aout 15'!C:C,A274,'Aout 15'!E:E)</f>
        <v>20.100000000000001</v>
      </c>
    </row>
    <row r="275" spans="1:3" s="26" customFormat="1">
      <c r="A275" s="27" t="s">
        <v>384</v>
      </c>
      <c r="B275" s="26">
        <v>42.3</v>
      </c>
      <c r="C275" s="31">
        <f>B275-SUMIF('Juilet 15'!C:C,A275,'Juilet 15'!E:E)-SUMIF('Aout 15'!C:C,A275,'Aout 15'!E:E)</f>
        <v>42.3</v>
      </c>
    </row>
    <row r="276" spans="1:3" s="26" customFormat="1">
      <c r="A276" s="27" t="s">
        <v>183</v>
      </c>
      <c r="B276" s="26">
        <v>20.399999999999999</v>
      </c>
      <c r="C276" s="31">
        <f>B276-SUMIF('Juilet 15'!C:C,A276,'Juilet 15'!E:E)-SUMIF('Aout 15'!C:C,A276,'Aout 15'!E:E)</f>
        <v>20.399999999999999</v>
      </c>
    </row>
    <row r="277" spans="1:3" s="26" customFormat="1">
      <c r="A277" s="27" t="s">
        <v>469</v>
      </c>
      <c r="B277" s="26">
        <v>20.399999999999999</v>
      </c>
      <c r="C277" s="31">
        <f>B277-SUMIF('Juilet 15'!C:C,A277,'Juilet 15'!E:E)-SUMIF('Aout 15'!C:C,A277,'Aout 15'!E:E)</f>
        <v>20.399999999999999</v>
      </c>
    </row>
    <row r="278" spans="1:3" s="26" customFormat="1">
      <c r="A278" s="27" t="s">
        <v>306</v>
      </c>
      <c r="B278" s="26">
        <v>10.1</v>
      </c>
      <c r="C278" s="31">
        <f>B278-SUMIF('Juilet 15'!C:C,A278,'Juilet 15'!E:E)-SUMIF('Aout 15'!C:C,A278,'Aout 15'!E:E)</f>
        <v>10.1</v>
      </c>
    </row>
    <row r="279" spans="1:3" s="26" customFormat="1">
      <c r="A279" s="27" t="s">
        <v>522</v>
      </c>
      <c r="B279" s="26">
        <v>12.55</v>
      </c>
      <c r="C279" s="31">
        <f>B279-SUMIF('Juilet 15'!C:C,A279,'Juilet 15'!E:E)-SUMIF('Aout 15'!C:C,A279,'Aout 15'!E:E)</f>
        <v>12.55</v>
      </c>
    </row>
    <row r="280" spans="1:3" s="26" customFormat="1">
      <c r="A280" s="27" t="s">
        <v>591</v>
      </c>
      <c r="B280" s="26">
        <v>20.399999999999999</v>
      </c>
      <c r="C280" s="31">
        <f>B280-SUMIF('Juilet 15'!C:C,A280,'Juilet 15'!E:E)-SUMIF('Aout 15'!C:C,A280,'Aout 15'!E:E)</f>
        <v>20.399999999999999</v>
      </c>
    </row>
    <row r="281" spans="1:3" s="26" customFormat="1">
      <c r="A281" s="27" t="s">
        <v>283</v>
      </c>
      <c r="B281" s="26">
        <v>103</v>
      </c>
      <c r="C281" s="31">
        <f>B281-SUMIF('Juilet 15'!C:C,A281,'Juilet 15'!E:E)-SUMIF('Aout 15'!C:C,A281,'Aout 15'!E:E)</f>
        <v>103</v>
      </c>
    </row>
    <row r="282" spans="1:3" s="26" customFormat="1">
      <c r="A282" s="27" t="s">
        <v>592</v>
      </c>
      <c r="B282" s="26">
        <v>45.05</v>
      </c>
      <c r="C282" s="31">
        <f>B282-SUMIF('Juilet 15'!C:C,A282,'Juilet 15'!E:E)-SUMIF('Aout 15'!C:C,A282,'Aout 15'!E:E)</f>
        <v>45.05</v>
      </c>
    </row>
    <row r="283" spans="1:3" s="26" customFormat="1">
      <c r="A283" s="27" t="s">
        <v>593</v>
      </c>
      <c r="B283" s="26">
        <v>45.05</v>
      </c>
      <c r="C283" s="31">
        <f>B283-SUMIF('Juilet 15'!C:C,A283,'Juilet 15'!E:E)-SUMIF('Aout 15'!C:C,A283,'Aout 15'!E:E)</f>
        <v>45.05</v>
      </c>
    </row>
    <row r="284" spans="1:3" s="26" customFormat="1">
      <c r="A284" s="27" t="s">
        <v>279</v>
      </c>
      <c r="B284" s="26">
        <v>74.849999999999994</v>
      </c>
      <c r="C284" s="31">
        <f>B284-SUMIF('Juilet 15'!C:C,A284,'Juilet 15'!E:E)-SUMIF('Aout 15'!C:C,A284,'Aout 15'!E:E)</f>
        <v>74.849999999999994</v>
      </c>
    </row>
    <row r="285" spans="1:3" s="26" customFormat="1">
      <c r="A285" s="27" t="s">
        <v>288</v>
      </c>
      <c r="B285" s="26">
        <v>76.650000000000006</v>
      </c>
      <c r="C285" s="31">
        <f>B285-SUMIF('Juilet 15'!C:C,A285,'Juilet 15'!E:E)-SUMIF('Aout 15'!C:C,A285,'Aout 15'!E:E)</f>
        <v>76.650000000000006</v>
      </c>
    </row>
    <row r="286" spans="1:3" s="26" customFormat="1">
      <c r="A286" s="27" t="s">
        <v>445</v>
      </c>
      <c r="B286" s="26">
        <v>36.6</v>
      </c>
      <c r="C286" s="31">
        <f>B286-SUMIF('Juilet 15'!C:C,A286,'Juilet 15'!E:E)-SUMIF('Aout 15'!C:C,A286,'Aout 15'!E:E)</f>
        <v>36.6</v>
      </c>
    </row>
    <row r="287" spans="1:3" s="26" customFormat="1">
      <c r="A287" s="27" t="s">
        <v>278</v>
      </c>
      <c r="B287" s="26">
        <v>74.849999999999994</v>
      </c>
      <c r="C287" s="31">
        <f>B287-SUMIF('Juilet 15'!C:C,A287,'Juilet 15'!E:E)-SUMIF('Aout 15'!C:C,A287,'Aout 15'!E:E)</f>
        <v>74.849999999999994</v>
      </c>
    </row>
    <row r="288" spans="1:3" s="26" customFormat="1">
      <c r="A288" s="27" t="s">
        <v>390</v>
      </c>
      <c r="B288" s="26">
        <v>76.7</v>
      </c>
      <c r="C288" s="31">
        <f>B288-SUMIF('Juilet 15'!C:C,A288,'Juilet 15'!E:E)-SUMIF('Aout 15'!C:C,A288,'Aout 15'!E:E)</f>
        <v>76.7</v>
      </c>
    </row>
    <row r="289" spans="1:3" s="26" customFormat="1">
      <c r="A289" s="27" t="s">
        <v>329</v>
      </c>
      <c r="B289" s="26">
        <v>45.05</v>
      </c>
      <c r="C289" s="31">
        <f>B289-SUMIF('Juilet 15'!C:C,A289,'Juilet 15'!E:E)-SUMIF('Aout 15'!C:C,A289,'Aout 15'!E:E)</f>
        <v>45.05</v>
      </c>
    </row>
    <row r="290" spans="1:3" s="26" customFormat="1">
      <c r="A290" s="27" t="s">
        <v>275</v>
      </c>
      <c r="B290" s="26">
        <v>86.75</v>
      </c>
      <c r="C290" s="31">
        <f>B290-SUMIF('Juilet 15'!C:C,A290,'Juilet 15'!E:E)-SUMIF('Aout 15'!C:C,A290,'Aout 15'!E:E)</f>
        <v>86.75</v>
      </c>
    </row>
    <row r="291" spans="1:3" s="26" customFormat="1">
      <c r="A291" s="27" t="s">
        <v>423</v>
      </c>
      <c r="B291" s="26">
        <v>58.55</v>
      </c>
      <c r="C291" s="31">
        <f>B291-SUMIF('Juilet 15'!C:C,A291,'Juilet 15'!E:E)-SUMIF('Aout 15'!C:C,A291,'Aout 15'!E:E)</f>
        <v>58.55</v>
      </c>
    </row>
    <row r="292" spans="1:3" s="26" customFormat="1">
      <c r="A292" s="27" t="s">
        <v>594</v>
      </c>
      <c r="B292" s="26">
        <v>71.75</v>
      </c>
      <c r="C292" s="31">
        <f>B292-SUMIF('Juilet 15'!C:C,A292,'Juilet 15'!E:E)-SUMIF('Aout 15'!C:C,A292,'Aout 15'!E:E)</f>
        <v>71.75</v>
      </c>
    </row>
    <row r="293" spans="1:3" s="26" customFormat="1">
      <c r="A293" s="27" t="s">
        <v>241</v>
      </c>
      <c r="B293" s="26">
        <v>12.55</v>
      </c>
      <c r="C293" s="31">
        <f>B293-SUMIF('Juilet 15'!C:C,A293,'Juilet 15'!E:E)-SUMIF('Aout 15'!C:C,A293,'Aout 15'!E:E)</f>
        <v>12.55</v>
      </c>
    </row>
    <row r="294" spans="1:3" s="26" customFormat="1">
      <c r="A294" s="27" t="s">
        <v>404</v>
      </c>
      <c r="B294" s="26">
        <v>51.1</v>
      </c>
      <c r="C294" s="31">
        <f>B294-SUMIF('Juilet 15'!C:C,A294,'Juilet 15'!E:E)-SUMIF('Aout 15'!C:C,A294,'Aout 15'!E:E)</f>
        <v>51.1</v>
      </c>
    </row>
    <row r="295" spans="1:3" s="26" customFormat="1">
      <c r="A295" s="27" t="s">
        <v>595</v>
      </c>
      <c r="C295" s="31">
        <f>B295-SUMIF('Juilet 15'!C:C,A295,'Juilet 15'!E:E)-SUMIF('Aout 15'!C:C,A295,'Aout 15'!E:E)</f>
        <v>0</v>
      </c>
    </row>
    <row r="296" spans="1:3" s="26" customFormat="1">
      <c r="A296" s="27" t="s">
        <v>491</v>
      </c>
      <c r="B296" s="26">
        <v>81.55</v>
      </c>
      <c r="C296" s="31">
        <f>B296-SUMIF('Juilet 15'!C:C,A296,'Juilet 15'!E:E)-SUMIF('Aout 15'!C:C,A296,'Aout 15'!E:E)</f>
        <v>81.55</v>
      </c>
    </row>
    <row r="297" spans="1:3" s="26" customFormat="1">
      <c r="A297" s="27" t="s">
        <v>596</v>
      </c>
      <c r="B297" s="26">
        <v>21.05</v>
      </c>
      <c r="C297" s="31">
        <f>B297-SUMIF('Juilet 15'!C:C,A297,'Juilet 15'!E:E)-SUMIF('Aout 15'!C:C,A297,'Aout 15'!E:E)</f>
        <v>21.05</v>
      </c>
    </row>
    <row r="298" spans="1:3" s="26" customFormat="1">
      <c r="A298" s="27" t="s">
        <v>139</v>
      </c>
      <c r="B298" s="26">
        <v>91.25</v>
      </c>
      <c r="C298" s="31">
        <f>B298-SUMIF('Juilet 15'!C:C,A298,'Juilet 15'!E:E)-SUMIF('Aout 15'!C:C,A298,'Aout 15'!E:E)</f>
        <v>91.25</v>
      </c>
    </row>
    <row r="299" spans="1:3" s="26" customFormat="1">
      <c r="A299" s="27" t="s">
        <v>92</v>
      </c>
      <c r="B299" s="26">
        <v>15.55</v>
      </c>
      <c r="C299" s="31">
        <f>B299-SUMIF('Juilet 15'!C:C,A299,'Juilet 15'!E:E)-SUMIF('Aout 15'!C:C,A299,'Aout 15'!E:E)</f>
        <v>15.55</v>
      </c>
    </row>
    <row r="300" spans="1:3" s="26" customFormat="1">
      <c r="A300" s="27" t="s">
        <v>302</v>
      </c>
      <c r="B300" s="26">
        <v>60.2</v>
      </c>
      <c r="C300" s="31">
        <f>B300-SUMIF('Juilet 15'!C:C,A300,'Juilet 15'!E:E)-SUMIF('Aout 15'!C:C,A300,'Aout 15'!E:E)</f>
        <v>60.2</v>
      </c>
    </row>
    <row r="301" spans="1:3" s="26" customFormat="1">
      <c r="A301" s="27" t="s">
        <v>258</v>
      </c>
      <c r="B301" s="26">
        <v>24.65</v>
      </c>
      <c r="C301" s="31">
        <f>B301-SUMIF('Juilet 15'!C:C,A301,'Juilet 15'!E:E)-SUMIF('Aout 15'!C:C,A301,'Aout 15'!E:E)</f>
        <v>24.65</v>
      </c>
    </row>
    <row r="302" spans="1:3" s="26" customFormat="1">
      <c r="A302" s="27" t="s">
        <v>420</v>
      </c>
      <c r="B302" s="26">
        <v>61.1</v>
      </c>
      <c r="C302" s="31">
        <f>B302-SUMIF('Juilet 15'!C:C,A302,'Juilet 15'!E:E)-SUMIF('Aout 15'!C:C,A302,'Aout 15'!E:E)</f>
        <v>61.1</v>
      </c>
    </row>
    <row r="303" spans="1:3" s="26" customFormat="1">
      <c r="A303" s="27" t="s">
        <v>499</v>
      </c>
      <c r="B303" s="26">
        <v>44.3</v>
      </c>
      <c r="C303" s="31">
        <f>B303-SUMIF('Juilet 15'!C:C,A303,'Juilet 15'!E:E)-SUMIF('Aout 15'!C:C,A303,'Aout 15'!E:E)</f>
        <v>44.3</v>
      </c>
    </row>
    <row r="304" spans="1:3" s="26" customFormat="1">
      <c r="A304" s="27" t="s">
        <v>327</v>
      </c>
      <c r="B304" s="26">
        <v>45.05</v>
      </c>
      <c r="C304" s="31">
        <f>B304-SUMIF('Juilet 15'!C:C,A304,'Juilet 15'!E:E)-SUMIF('Aout 15'!C:C,A304,'Aout 15'!E:E)</f>
        <v>45.05</v>
      </c>
    </row>
    <row r="305" spans="1:3" s="26" customFormat="1">
      <c r="A305" s="27" t="s">
        <v>597</v>
      </c>
      <c r="B305" s="26">
        <v>28.35</v>
      </c>
      <c r="C305" s="31">
        <f>B305-SUMIF('Juilet 15'!C:C,A305,'Juilet 15'!E:E)-SUMIF('Aout 15'!C:C,A305,'Aout 15'!E:E)</f>
        <v>28.35</v>
      </c>
    </row>
    <row r="306" spans="1:3" s="26" customFormat="1">
      <c r="A306" s="27" t="s">
        <v>326</v>
      </c>
      <c r="B306" s="26">
        <v>91.25</v>
      </c>
      <c r="C306" s="31">
        <f>B306-SUMIF('Juilet 15'!C:C,A306,'Juilet 15'!E:E)-SUMIF('Aout 15'!C:C,A306,'Aout 15'!E:E)</f>
        <v>91.25</v>
      </c>
    </row>
    <row r="307" spans="1:3" s="26" customFormat="1">
      <c r="A307" s="27" t="s">
        <v>446</v>
      </c>
      <c r="B307" s="26">
        <v>64.849999999999994</v>
      </c>
      <c r="C307" s="31">
        <f>B307-SUMIF('Juilet 15'!C:C,A307,'Juilet 15'!E:E)-SUMIF('Aout 15'!C:C,A307,'Aout 15'!E:E)</f>
        <v>64.849999999999994</v>
      </c>
    </row>
    <row r="308" spans="1:3" s="26" customFormat="1">
      <c r="A308" s="27" t="s">
        <v>381</v>
      </c>
      <c r="B308" s="26">
        <v>85.5</v>
      </c>
      <c r="C308" s="31">
        <f>B308-SUMIF('Juilet 15'!C:C,A308,'Juilet 15'!E:E)-SUMIF('Aout 15'!C:C,A308,'Aout 15'!E:E)</f>
        <v>85.5</v>
      </c>
    </row>
    <row r="309" spans="1:3" s="26" customFormat="1">
      <c r="A309" s="27" t="s">
        <v>598</v>
      </c>
      <c r="B309" s="26">
        <v>102.05</v>
      </c>
      <c r="C309" s="31">
        <f>B309-SUMIF('Juilet 15'!C:C,A309,'Juilet 15'!E:E)-SUMIF('Aout 15'!C:C,A309,'Aout 15'!E:E)</f>
        <v>102.05</v>
      </c>
    </row>
    <row r="310" spans="1:3" s="26" customFormat="1">
      <c r="A310" s="27" t="s">
        <v>551</v>
      </c>
      <c r="B310" s="26">
        <v>91.25</v>
      </c>
      <c r="C310" s="31">
        <f>B310-SUMIF('Juilet 15'!C:C,A310,'Juilet 15'!E:E)-SUMIF('Aout 15'!C:C,A310,'Aout 15'!E:E)</f>
        <v>91.25</v>
      </c>
    </row>
    <row r="311" spans="1:3" s="26" customFormat="1">
      <c r="A311" s="27" t="s">
        <v>599</v>
      </c>
      <c r="C311" s="31">
        <f>B311-SUMIF('Juilet 15'!C:C,A311,'Juilet 15'!E:E)-SUMIF('Aout 15'!C:C,A311,'Aout 15'!E:E)</f>
        <v>0</v>
      </c>
    </row>
    <row r="312" spans="1:3" s="26" customFormat="1">
      <c r="A312" s="27" t="s">
        <v>600</v>
      </c>
      <c r="B312" s="26">
        <v>10</v>
      </c>
      <c r="C312" s="31">
        <f>B312-SUMIF('Juilet 15'!C:C,A312,'Juilet 15'!E:E)-SUMIF('Aout 15'!C:C,A312,'Aout 15'!E:E)</f>
        <v>10</v>
      </c>
    </row>
    <row r="313" spans="1:3" s="26" customFormat="1">
      <c r="A313" s="27" t="s">
        <v>315</v>
      </c>
      <c r="B313" s="26">
        <v>64.849999999999994</v>
      </c>
      <c r="C313" s="31">
        <f>B313-SUMIF('Juilet 15'!C:C,A313,'Juilet 15'!E:E)-SUMIF('Aout 15'!C:C,A313,'Aout 15'!E:E)</f>
        <v>64.849999999999994</v>
      </c>
    </row>
    <row r="314" spans="1:3" s="26" customFormat="1">
      <c r="A314" s="27" t="s">
        <v>554</v>
      </c>
      <c r="B314" s="26">
        <v>10</v>
      </c>
      <c r="C314" s="31">
        <f>B314-SUMIF('Juilet 15'!C:C,A314,'Juilet 15'!E:E)-SUMIF('Aout 15'!C:C,A314,'Aout 15'!E:E)</f>
        <v>10</v>
      </c>
    </row>
    <row r="315" spans="1:3" s="26" customFormat="1">
      <c r="A315" s="27" t="s">
        <v>507</v>
      </c>
      <c r="B315" s="26">
        <v>91.25</v>
      </c>
      <c r="C315" s="31">
        <f>B315-SUMIF('Juilet 15'!C:C,A315,'Juilet 15'!E:E)-SUMIF('Aout 15'!C:C,A315,'Aout 15'!E:E)</f>
        <v>91.25</v>
      </c>
    </row>
    <row r="316" spans="1:3" s="26" customFormat="1">
      <c r="A316" s="27" t="s">
        <v>492</v>
      </c>
      <c r="B316" s="26">
        <v>61.1</v>
      </c>
      <c r="C316" s="31">
        <f>B316-SUMIF('Juilet 15'!C:C,A316,'Juilet 15'!E:E)-SUMIF('Aout 15'!C:C,A316,'Aout 15'!E:E)</f>
        <v>61.1</v>
      </c>
    </row>
    <row r="317" spans="1:3" s="26" customFormat="1">
      <c r="A317" s="27" t="s">
        <v>403</v>
      </c>
      <c r="B317" s="26">
        <v>20.100000000000001</v>
      </c>
      <c r="C317" s="31">
        <f>B317-SUMIF('Juilet 15'!C:C,A317,'Juilet 15'!E:E)-SUMIF('Aout 15'!C:C,A317,'Aout 15'!E:E)</f>
        <v>20.100000000000001</v>
      </c>
    </row>
    <row r="318" spans="1:3" s="26" customFormat="1">
      <c r="A318" s="27" t="s">
        <v>601</v>
      </c>
      <c r="B318" s="26">
        <v>34.799999999999997</v>
      </c>
      <c r="C318" s="31">
        <f>B318-SUMIF('Juilet 15'!C:C,A318,'Juilet 15'!E:E)-SUMIF('Aout 15'!C:C,A318,'Aout 15'!E:E)</f>
        <v>34.799999999999997</v>
      </c>
    </row>
    <row r="319" spans="1:3" s="26" customFormat="1">
      <c r="A319" s="27" t="s">
        <v>282</v>
      </c>
      <c r="B319" s="26">
        <v>10</v>
      </c>
      <c r="C319" s="31">
        <f>B319-SUMIF('Juilet 15'!C:C,A319,'Juilet 15'!E:E)-SUMIF('Aout 15'!C:C,A319,'Aout 15'!E:E)</f>
        <v>10</v>
      </c>
    </row>
    <row r="320" spans="1:3" s="26" customFormat="1">
      <c r="A320" s="27" t="s">
        <v>273</v>
      </c>
      <c r="B320" s="26">
        <v>59.5</v>
      </c>
      <c r="C320" s="31">
        <f>B320-SUMIF('Juilet 15'!C:C,A320,'Juilet 15'!E:E)-SUMIF('Aout 15'!C:C,A320,'Aout 15'!E:E)</f>
        <v>59.5</v>
      </c>
    </row>
    <row r="321" spans="1:3" s="26" customFormat="1">
      <c r="A321" s="27" t="s">
        <v>567</v>
      </c>
      <c r="B321" s="26">
        <v>13.75</v>
      </c>
      <c r="C321" s="31">
        <f>B321-SUMIF('Juilet 15'!C:C,A321,'Juilet 15'!E:E)-SUMIF('Aout 15'!C:C,A321,'Aout 15'!E:E)</f>
        <v>13.75</v>
      </c>
    </row>
    <row r="322" spans="1:3" s="26" customFormat="1">
      <c r="A322" s="27" t="s">
        <v>602</v>
      </c>
      <c r="B322" s="26">
        <v>51.1</v>
      </c>
      <c r="C322" s="31">
        <f>B322-SUMIF('Juilet 15'!C:C,A322,'Juilet 15'!E:E)-SUMIF('Aout 15'!C:C,A322,'Aout 15'!E:E)</f>
        <v>51.1</v>
      </c>
    </row>
    <row r="323" spans="1:3" s="26" customFormat="1">
      <c r="A323" s="27" t="s">
        <v>603</v>
      </c>
      <c r="B323" s="26">
        <v>62.9</v>
      </c>
      <c r="C323" s="31">
        <f>B323-SUMIF('Juilet 15'!C:C,A323,'Juilet 15'!E:E)-SUMIF('Aout 15'!C:C,A323,'Aout 15'!E:E)</f>
        <v>62.9</v>
      </c>
    </row>
    <row r="324" spans="1:3" s="26" customFormat="1">
      <c r="A324" s="27" t="s">
        <v>96</v>
      </c>
      <c r="B324" s="26">
        <v>77.55</v>
      </c>
      <c r="C324" s="31">
        <f>B324-SUMIF('Juilet 15'!C:C,A324,'Juilet 15'!E:E)-SUMIF('Aout 15'!C:C,A324,'Aout 15'!E:E)</f>
        <v>77.55</v>
      </c>
    </row>
    <row r="325" spans="1:3" s="26" customFormat="1">
      <c r="A325" s="27" t="s">
        <v>146</v>
      </c>
      <c r="B325" s="26">
        <v>57.4</v>
      </c>
      <c r="C325" s="31">
        <f>B325-SUMIF('Juilet 15'!C:C,A325,'Juilet 15'!E:E)-SUMIF('Aout 15'!C:C,A325,'Aout 15'!E:E)</f>
        <v>57.4</v>
      </c>
    </row>
    <row r="326" spans="1:3" s="26" customFormat="1">
      <c r="A326" s="27" t="s">
        <v>251</v>
      </c>
      <c r="B326" s="26">
        <v>67.400000000000006</v>
      </c>
      <c r="C326" s="31">
        <f>B326-SUMIF('Juilet 15'!C:C,A326,'Juilet 15'!E:E)-SUMIF('Aout 15'!C:C,A326,'Aout 15'!E:E)</f>
        <v>67.400000000000006</v>
      </c>
    </row>
    <row r="327" spans="1:3" s="26" customFormat="1">
      <c r="A327" s="27" t="s">
        <v>185</v>
      </c>
      <c r="B327" s="26">
        <v>48.2</v>
      </c>
      <c r="C327" s="31">
        <f>B327-SUMIF('Juilet 15'!C:C,A327,'Juilet 15'!E:E)-SUMIF('Aout 15'!C:C,A327,'Aout 15'!E:E)</f>
        <v>48.2</v>
      </c>
    </row>
    <row r="328" spans="1:3" s="26" customFormat="1">
      <c r="A328" s="27" t="s">
        <v>176</v>
      </c>
      <c r="B328" s="26">
        <v>58.55</v>
      </c>
      <c r="C328" s="31">
        <f>B328-SUMIF('Juilet 15'!C:C,A328,'Juilet 15'!E:E)-SUMIF('Aout 15'!C:C,A328,'Aout 15'!E:E)</f>
        <v>58.55</v>
      </c>
    </row>
    <row r="329" spans="1:3" s="26" customFormat="1">
      <c r="A329" s="27" t="s">
        <v>506</v>
      </c>
      <c r="B329" s="26">
        <v>50.4</v>
      </c>
      <c r="C329" s="31">
        <f>B329-SUMIF('Juilet 15'!C:C,A329,'Juilet 15'!E:E)-SUMIF('Aout 15'!C:C,A329,'Aout 15'!E:E)</f>
        <v>50.4</v>
      </c>
    </row>
    <row r="330" spans="1:3" s="26" customFormat="1">
      <c r="A330" s="27" t="s">
        <v>218</v>
      </c>
      <c r="B330" s="26">
        <v>57.4</v>
      </c>
      <c r="C330" s="31">
        <f>B330-SUMIF('Juilet 15'!C:C,A330,'Juilet 15'!E:E)-SUMIF('Aout 15'!C:C,A330,'Aout 15'!E:E)</f>
        <v>57.4</v>
      </c>
    </row>
    <row r="331" spans="1:3" s="26" customFormat="1">
      <c r="A331" s="27" t="s">
        <v>142</v>
      </c>
      <c r="B331" s="26">
        <v>57.4</v>
      </c>
      <c r="C331" s="31">
        <f>B331-SUMIF('Juilet 15'!C:C,A331,'Juilet 15'!E:E)-SUMIF('Aout 15'!C:C,A331,'Aout 15'!E:E)</f>
        <v>57.4</v>
      </c>
    </row>
    <row r="332" spans="1:3" s="26" customFormat="1">
      <c r="A332" s="27" t="s">
        <v>165</v>
      </c>
      <c r="B332" s="26">
        <v>77.75</v>
      </c>
      <c r="C332" s="31">
        <f>B332-SUMIF('Juilet 15'!C:C,A332,'Juilet 15'!E:E)-SUMIF('Aout 15'!C:C,A332,'Aout 15'!E:E)</f>
        <v>77.75</v>
      </c>
    </row>
    <row r="333" spans="1:3" s="26" customFormat="1">
      <c r="A333" s="27" t="s">
        <v>158</v>
      </c>
      <c r="B333" s="26">
        <v>67.75</v>
      </c>
      <c r="C333" s="31">
        <f>B333-SUMIF('Juilet 15'!C:C,A333,'Juilet 15'!E:E)-SUMIF('Aout 15'!C:C,A333,'Aout 15'!E:E)</f>
        <v>67.75</v>
      </c>
    </row>
    <row r="334" spans="1:3" s="26" customFormat="1">
      <c r="A334" s="27" t="s">
        <v>147</v>
      </c>
      <c r="B334" s="26">
        <v>58.45</v>
      </c>
      <c r="C334" s="31">
        <f>B334-SUMIF('Juilet 15'!C:C,A334,'Juilet 15'!E:E)-SUMIF('Aout 15'!C:C,A334,'Aout 15'!E:E)</f>
        <v>58.45</v>
      </c>
    </row>
    <row r="335" spans="1:3" s="26" customFormat="1">
      <c r="A335" s="27" t="s">
        <v>470</v>
      </c>
      <c r="B335" s="26">
        <v>50.4</v>
      </c>
      <c r="C335" s="31">
        <f>B335-SUMIF('Juilet 15'!C:C,A335,'Juilet 15'!E:E)-SUMIF('Aout 15'!C:C,A335,'Aout 15'!E:E)</f>
        <v>50.4</v>
      </c>
    </row>
    <row r="336" spans="1:3" s="26" customFormat="1">
      <c r="A336" s="27" t="s">
        <v>229</v>
      </c>
      <c r="B336" s="26">
        <v>67.400000000000006</v>
      </c>
      <c r="C336" s="31">
        <f>B336-SUMIF('Juilet 15'!C:C,A336,'Juilet 15'!E:E)-SUMIF('Aout 15'!C:C,A336,'Aout 15'!E:E)</f>
        <v>67.400000000000006</v>
      </c>
    </row>
    <row r="337" spans="1:3" s="26" customFormat="1">
      <c r="A337" s="27" t="s">
        <v>113</v>
      </c>
      <c r="B337" s="26">
        <v>53.5</v>
      </c>
      <c r="C337" s="31">
        <f>B337-SUMIF('Juilet 15'!C:C,A337,'Juilet 15'!E:E)-SUMIF('Aout 15'!C:C,A337,'Aout 15'!E:E)</f>
        <v>53.5</v>
      </c>
    </row>
    <row r="338" spans="1:3" s="26" customFormat="1">
      <c r="A338" s="27" t="s">
        <v>604</v>
      </c>
      <c r="C338" s="31">
        <f>B338-SUMIF('Juilet 15'!C:C,A338,'Juilet 15'!E:E)-SUMIF('Aout 15'!C:C,A338,'Aout 15'!E:E)</f>
        <v>0</v>
      </c>
    </row>
    <row r="339" spans="1:3" s="26" customFormat="1">
      <c r="A339" s="27" t="s">
        <v>164</v>
      </c>
      <c r="B339" s="26">
        <v>77.75</v>
      </c>
      <c r="C339" s="31">
        <f>B339-SUMIF('Juilet 15'!C:C,A339,'Juilet 15'!E:E)-SUMIF('Aout 15'!C:C,A339,'Aout 15'!E:E)</f>
        <v>77.75</v>
      </c>
    </row>
    <row r="340" spans="1:3" s="26" customFormat="1">
      <c r="A340" s="27" t="s">
        <v>148</v>
      </c>
      <c r="B340" s="26">
        <v>70.2</v>
      </c>
      <c r="C340" s="31">
        <f>B340-SUMIF('Juilet 15'!C:C,A340,'Juilet 15'!E:E)-SUMIF('Aout 15'!C:C,A340,'Aout 15'!E:E)</f>
        <v>70.2</v>
      </c>
    </row>
    <row r="341" spans="1:3" s="26" customFormat="1">
      <c r="A341" s="27" t="s">
        <v>133</v>
      </c>
      <c r="B341" s="26">
        <v>50.6</v>
      </c>
      <c r="C341" s="31">
        <f>B341-SUMIF('Juilet 15'!C:C,A341,'Juilet 15'!E:E)-SUMIF('Aout 15'!C:C,A341,'Aout 15'!E:E)</f>
        <v>50.6</v>
      </c>
    </row>
    <row r="342" spans="1:3" s="26" customFormat="1">
      <c r="A342" s="27" t="s">
        <v>287</v>
      </c>
      <c r="B342" s="26">
        <v>67.400000000000006</v>
      </c>
      <c r="C342" s="31">
        <f>B342-SUMIF('Juilet 15'!C:C,A342,'Juilet 15'!E:E)-SUMIF('Aout 15'!C:C,A342,'Aout 15'!E:E)</f>
        <v>67.400000000000006</v>
      </c>
    </row>
    <row r="343" spans="1:3" s="26" customFormat="1">
      <c r="A343" s="27" t="s">
        <v>253</v>
      </c>
      <c r="B343" s="26">
        <v>57.4</v>
      </c>
      <c r="C343" s="31">
        <f>B343-SUMIF('Juilet 15'!C:C,A343,'Juilet 15'!E:E)-SUMIF('Aout 15'!C:C,A343,'Aout 15'!E:E)</f>
        <v>57.4</v>
      </c>
    </row>
    <row r="344" spans="1:3" s="26" customFormat="1">
      <c r="A344" s="27" t="s">
        <v>230</v>
      </c>
      <c r="B344" s="26">
        <v>57.4</v>
      </c>
      <c r="C344" s="31">
        <f>B344-SUMIF('Juilet 15'!C:C,A344,'Juilet 15'!E:E)-SUMIF('Aout 15'!C:C,A344,'Aout 15'!E:E)</f>
        <v>57.4</v>
      </c>
    </row>
    <row r="345" spans="1:3" s="26" customFormat="1">
      <c r="A345" s="27" t="s">
        <v>191</v>
      </c>
      <c r="B345" s="26">
        <v>77.75</v>
      </c>
      <c r="C345" s="31">
        <f>B345-SUMIF('Juilet 15'!C:C,A345,'Juilet 15'!E:E)-SUMIF('Aout 15'!C:C,A345,'Aout 15'!E:E)</f>
        <v>77.75</v>
      </c>
    </row>
    <row r="346" spans="1:3" s="26" customFormat="1">
      <c r="A346" s="27" t="s">
        <v>374</v>
      </c>
      <c r="B346" s="26">
        <v>39.6</v>
      </c>
      <c r="C346" s="31">
        <f>B346-SUMIF('Juilet 15'!C:C,A346,'Juilet 15'!E:E)-SUMIF('Aout 15'!C:C,A346,'Aout 15'!E:E)</f>
        <v>39.6</v>
      </c>
    </row>
    <row r="347" spans="1:3" s="26" customFormat="1">
      <c r="A347" s="27" t="s">
        <v>245</v>
      </c>
      <c r="B347" s="26">
        <v>57.4</v>
      </c>
      <c r="C347" s="31">
        <f>B347-SUMIF('Juilet 15'!C:C,A347,'Juilet 15'!E:E)-SUMIF('Aout 15'!C:C,A347,'Aout 15'!E:E)</f>
        <v>57.4</v>
      </c>
    </row>
    <row r="348" spans="1:3" s="26" customFormat="1">
      <c r="A348" s="27" t="s">
        <v>252</v>
      </c>
      <c r="B348" s="26">
        <v>74.5</v>
      </c>
      <c r="C348" s="31">
        <f>B348-SUMIF('Juilet 15'!C:C,A348,'Juilet 15'!E:E)-SUMIF('Aout 15'!C:C,A348,'Aout 15'!E:E)</f>
        <v>74.5</v>
      </c>
    </row>
    <row r="349" spans="1:3" s="26" customFormat="1">
      <c r="A349" s="27" t="s">
        <v>605</v>
      </c>
      <c r="B349" s="26">
        <v>67.75</v>
      </c>
      <c r="C349" s="31">
        <f>B349-SUMIF('Juilet 15'!C:C,A349,'Juilet 15'!E:E)-SUMIF('Aout 15'!C:C,A349,'Aout 15'!E:E)</f>
        <v>67.75</v>
      </c>
    </row>
    <row r="350" spans="1:3" s="26" customFormat="1">
      <c r="A350" s="27" t="s">
        <v>606</v>
      </c>
      <c r="B350" s="26">
        <v>22.85</v>
      </c>
      <c r="C350" s="31">
        <f>B350-SUMIF('Juilet 15'!C:C,A350,'Juilet 15'!E:E)-SUMIF('Aout 15'!C:C,A350,'Aout 15'!E:E)</f>
        <v>22.85</v>
      </c>
    </row>
    <row r="351" spans="1:3" s="26" customFormat="1">
      <c r="A351" s="27" t="s">
        <v>432</v>
      </c>
      <c r="B351" s="26">
        <v>57.4</v>
      </c>
      <c r="C351" s="31">
        <f>B351-SUMIF('Juilet 15'!C:C,A351,'Juilet 15'!E:E)-SUMIF('Aout 15'!C:C,A351,'Aout 15'!E:E)</f>
        <v>57.4</v>
      </c>
    </row>
    <row r="352" spans="1:3" s="26" customFormat="1">
      <c r="A352" s="27" t="s">
        <v>152</v>
      </c>
      <c r="B352" s="26">
        <v>58.55</v>
      </c>
      <c r="C352" s="31">
        <f>B352-SUMIF('Juilet 15'!C:C,A352,'Juilet 15'!E:E)-SUMIF('Aout 15'!C:C,A352,'Aout 15'!E:E)</f>
        <v>58.55</v>
      </c>
    </row>
    <row r="353" spans="1:3" s="26" customFormat="1">
      <c r="A353" s="27" t="s">
        <v>269</v>
      </c>
      <c r="B353" s="26">
        <v>67.75</v>
      </c>
      <c r="C353" s="31">
        <f>B353-SUMIF('Juilet 15'!C:C,A353,'Juilet 15'!E:E)-SUMIF('Aout 15'!C:C,A353,'Aout 15'!E:E)</f>
        <v>67.75</v>
      </c>
    </row>
    <row r="354" spans="1:3" s="26" customFormat="1">
      <c r="A354" s="27" t="s">
        <v>377</v>
      </c>
      <c r="B354" s="26">
        <v>64.3</v>
      </c>
      <c r="C354" s="31">
        <f>B354-SUMIF('Juilet 15'!C:C,A354,'Juilet 15'!E:E)-SUMIF('Aout 15'!C:C,A354,'Aout 15'!E:E)</f>
        <v>64.3</v>
      </c>
    </row>
    <row r="355" spans="1:3" s="26" customFormat="1">
      <c r="A355" s="27" t="s">
        <v>394</v>
      </c>
      <c r="B355" s="26">
        <v>57.7</v>
      </c>
      <c r="C355" s="31">
        <f>B355-SUMIF('Juilet 15'!C:C,A355,'Juilet 15'!E:E)-SUMIF('Aout 15'!C:C,A355,'Aout 15'!E:E)</f>
        <v>57.7</v>
      </c>
    </row>
    <row r="356" spans="1:3" s="26" customFormat="1">
      <c r="A356" s="27" t="s">
        <v>435</v>
      </c>
      <c r="B356" s="26">
        <v>49.35</v>
      </c>
      <c r="C356" s="31">
        <f>B356-SUMIF('Juilet 15'!C:C,A356,'Juilet 15'!E:E)-SUMIF('Aout 15'!C:C,A356,'Aout 15'!E:E)</f>
        <v>49.35</v>
      </c>
    </row>
    <row r="357" spans="1:3" s="26" customFormat="1">
      <c r="A357" s="27" t="s">
        <v>440</v>
      </c>
      <c r="B357" s="26">
        <v>67.75</v>
      </c>
      <c r="C357" s="31">
        <f>B357-SUMIF('Juilet 15'!C:C,A357,'Juilet 15'!E:E)-SUMIF('Aout 15'!C:C,A357,'Aout 15'!E:E)</f>
        <v>67.75</v>
      </c>
    </row>
    <row r="358" spans="1:3" s="26" customFormat="1">
      <c r="A358" s="27" t="s">
        <v>290</v>
      </c>
      <c r="B358" s="26">
        <v>46.9</v>
      </c>
      <c r="C358" s="31">
        <f>B358-SUMIF('Juilet 15'!C:C,A358,'Juilet 15'!E:E)-SUMIF('Aout 15'!C:C,A358,'Aout 15'!E:E)</f>
        <v>46.9</v>
      </c>
    </row>
    <row r="359" spans="1:3" s="26" customFormat="1">
      <c r="A359" s="27" t="s">
        <v>331</v>
      </c>
      <c r="B359" s="26">
        <v>58.55</v>
      </c>
      <c r="C359" s="31">
        <f>B359-SUMIF('Juilet 15'!C:C,A359,'Juilet 15'!E:E)-SUMIF('Aout 15'!C:C,A359,'Aout 15'!E:E)</f>
        <v>58.55</v>
      </c>
    </row>
    <row r="360" spans="1:3" s="26" customFormat="1">
      <c r="A360" s="27" t="s">
        <v>265</v>
      </c>
      <c r="B360" s="26">
        <v>78.650000000000006</v>
      </c>
      <c r="C360" s="31">
        <f>B360-SUMIF('Juilet 15'!C:C,A360,'Juilet 15'!E:E)-SUMIF('Aout 15'!C:C,A360,'Aout 15'!E:E)</f>
        <v>78.650000000000006</v>
      </c>
    </row>
    <row r="361" spans="1:3" s="26" customFormat="1">
      <c r="A361" s="27" t="s">
        <v>471</v>
      </c>
      <c r="B361" s="26">
        <v>67.400000000000006</v>
      </c>
      <c r="C361" s="31">
        <f>B361-SUMIF('Juilet 15'!C:C,A361,'Juilet 15'!E:E)-SUMIF('Aout 15'!C:C,A361,'Aout 15'!E:E)</f>
        <v>67.400000000000006</v>
      </c>
    </row>
    <row r="362" spans="1:3" s="26" customFormat="1">
      <c r="A362" s="27" t="s">
        <v>236</v>
      </c>
      <c r="B362" s="26">
        <v>64.3</v>
      </c>
      <c r="C362" s="31">
        <f>B362-SUMIF('Juilet 15'!C:C,A362,'Juilet 15'!E:E)-SUMIF('Aout 15'!C:C,A362,'Aout 15'!E:E)</f>
        <v>64.3</v>
      </c>
    </row>
    <row r="363" spans="1:3" s="26" customFormat="1">
      <c r="A363" s="27" t="s">
        <v>224</v>
      </c>
      <c r="B363" s="26">
        <v>13.3</v>
      </c>
      <c r="C363" s="31">
        <f>B363-SUMIF('Juilet 15'!C:C,A363,'Juilet 15'!E:E)-SUMIF('Aout 15'!C:C,A363,'Aout 15'!E:E)</f>
        <v>13.3</v>
      </c>
    </row>
    <row r="364" spans="1:3" s="26" customFormat="1">
      <c r="A364" s="27" t="s">
        <v>292</v>
      </c>
      <c r="B364" s="26">
        <v>58.55</v>
      </c>
      <c r="C364" s="31">
        <f>B364-SUMIF('Juilet 15'!C:C,A364,'Juilet 15'!E:E)-SUMIF('Aout 15'!C:C,A364,'Aout 15'!E:E)</f>
        <v>58.55</v>
      </c>
    </row>
    <row r="365" spans="1:3" s="26" customFormat="1">
      <c r="A365" s="27" t="s">
        <v>163</v>
      </c>
      <c r="B365" s="26">
        <v>53.95</v>
      </c>
      <c r="C365" s="31">
        <f>B365-SUMIF('Juilet 15'!C:C,A365,'Juilet 15'!E:E)-SUMIF('Aout 15'!C:C,A365,'Aout 15'!E:E)</f>
        <v>53.95</v>
      </c>
    </row>
    <row r="366" spans="1:3" s="26" customFormat="1">
      <c r="A366" s="27" t="s">
        <v>182</v>
      </c>
      <c r="B366" s="26">
        <v>71.849999999999994</v>
      </c>
      <c r="C366" s="31">
        <f>B366-SUMIF('Juilet 15'!C:C,A366,'Juilet 15'!E:E)-SUMIF('Aout 15'!C:C,A366,'Aout 15'!E:E)</f>
        <v>71.849999999999994</v>
      </c>
    </row>
    <row r="367" spans="1:3" s="26" customFormat="1">
      <c r="A367" s="27" t="s">
        <v>231</v>
      </c>
      <c r="B367" s="26">
        <v>53.95</v>
      </c>
      <c r="C367" s="31">
        <f>B367-SUMIF('Juilet 15'!C:C,A367,'Juilet 15'!E:E)-SUMIF('Aout 15'!C:C,A367,'Aout 15'!E:E)</f>
        <v>53.95</v>
      </c>
    </row>
    <row r="368" spans="1:3" s="26" customFormat="1">
      <c r="A368" s="27" t="s">
        <v>314</v>
      </c>
      <c r="B368" s="26">
        <v>57.4</v>
      </c>
      <c r="C368" s="31">
        <f>B368-SUMIF('Juilet 15'!C:C,A368,'Juilet 15'!E:E)-SUMIF('Aout 15'!C:C,A368,'Aout 15'!E:E)</f>
        <v>57.4</v>
      </c>
    </row>
    <row r="369" spans="1:3" s="26" customFormat="1">
      <c r="A369" s="27" t="s">
        <v>501</v>
      </c>
      <c r="B369" s="26">
        <v>50.4</v>
      </c>
      <c r="C369" s="31">
        <f>B369-SUMIF('Juilet 15'!C:C,A369,'Juilet 15'!E:E)-SUMIF('Aout 15'!C:C,A369,'Aout 15'!E:E)</f>
        <v>50.4</v>
      </c>
    </row>
    <row r="370" spans="1:3" s="26" customFormat="1">
      <c r="A370" s="27" t="s">
        <v>178</v>
      </c>
      <c r="B370" s="26">
        <v>57.4</v>
      </c>
      <c r="C370" s="31">
        <f>B370-SUMIF('Juilet 15'!C:C,A370,'Juilet 15'!E:E)-SUMIF('Aout 15'!C:C,A370,'Aout 15'!E:E)</f>
        <v>57.4</v>
      </c>
    </row>
    <row r="371" spans="1:3" s="26" customFormat="1">
      <c r="A371" s="27" t="s">
        <v>332</v>
      </c>
      <c r="B371" s="26">
        <v>77.75</v>
      </c>
      <c r="C371" s="31">
        <f>B371-SUMIF('Juilet 15'!C:C,A371,'Juilet 15'!E:E)-SUMIF('Aout 15'!C:C,A371,'Aout 15'!E:E)</f>
        <v>77.75</v>
      </c>
    </row>
    <row r="372" spans="1:3" s="26" customFormat="1">
      <c r="A372" s="27" t="s">
        <v>391</v>
      </c>
      <c r="B372" s="26">
        <v>58.55</v>
      </c>
      <c r="C372" s="31">
        <f>B372-SUMIF('Juilet 15'!C:C,A372,'Juilet 15'!E:E)-SUMIF('Aout 15'!C:C,A372,'Aout 15'!E:E)</f>
        <v>58.55</v>
      </c>
    </row>
    <row r="373" spans="1:3" s="26" customFormat="1">
      <c r="A373" s="27" t="s">
        <v>607</v>
      </c>
      <c r="B373" s="26">
        <v>44.1</v>
      </c>
      <c r="C373" s="31">
        <f>B373-SUMIF('Juilet 15'!C:C,A373,'Juilet 15'!E:E)-SUMIF('Aout 15'!C:C,A373,'Aout 15'!E:E)</f>
        <v>44.1</v>
      </c>
    </row>
    <row r="374" spans="1:3" s="26" customFormat="1">
      <c r="A374" s="27" t="s">
        <v>425</v>
      </c>
      <c r="B374" s="26">
        <v>67.75</v>
      </c>
      <c r="C374" s="31">
        <f>B374-SUMIF('Juilet 15'!C:C,A374,'Juilet 15'!E:E)-SUMIF('Aout 15'!C:C,A374,'Aout 15'!E:E)</f>
        <v>67.75</v>
      </c>
    </row>
    <row r="375" spans="1:3" s="26" customFormat="1">
      <c r="A375" s="27" t="s">
        <v>316</v>
      </c>
      <c r="B375" s="26">
        <v>67.75</v>
      </c>
      <c r="C375" s="31">
        <f>B375-SUMIF('Juilet 15'!C:C,A375,'Juilet 15'!E:E)-SUMIF('Aout 15'!C:C,A375,'Aout 15'!E:E)</f>
        <v>67.75</v>
      </c>
    </row>
    <row r="376" spans="1:3" s="26" customFormat="1">
      <c r="A376" s="27" t="s">
        <v>325</v>
      </c>
      <c r="B376" s="26">
        <v>67.75</v>
      </c>
      <c r="C376" s="31">
        <f>B376-SUMIF('Juilet 15'!C:C,A376,'Juilet 15'!E:E)-SUMIF('Aout 15'!C:C,A376,'Aout 15'!E:E)</f>
        <v>67.75</v>
      </c>
    </row>
    <row r="377" spans="1:3" s="26" customFormat="1">
      <c r="A377" s="27" t="s">
        <v>393</v>
      </c>
      <c r="B377" s="26">
        <v>57.4</v>
      </c>
      <c r="C377" s="31">
        <f>B377-SUMIF('Juilet 15'!C:C,A377,'Juilet 15'!E:E)-SUMIF('Aout 15'!C:C,A377,'Aout 15'!E:E)</f>
        <v>57.4</v>
      </c>
    </row>
    <row r="378" spans="1:3" s="26" customFormat="1">
      <c r="A378" s="27" t="s">
        <v>475</v>
      </c>
      <c r="B378" s="26">
        <v>50.4</v>
      </c>
      <c r="C378" s="31">
        <f>B378-SUMIF('Juilet 15'!C:C,A378,'Juilet 15'!E:E)-SUMIF('Aout 15'!C:C,A378,'Aout 15'!E:E)</f>
        <v>50.4</v>
      </c>
    </row>
    <row r="379" spans="1:3" s="26" customFormat="1">
      <c r="A379" s="27" t="s">
        <v>317</v>
      </c>
      <c r="B379" s="26">
        <v>35.700000000000003</v>
      </c>
      <c r="C379" s="31">
        <f>B379-SUMIF('Juilet 15'!C:C,A379,'Juilet 15'!E:E)-SUMIF('Aout 15'!C:C,A379,'Aout 15'!E:E)</f>
        <v>35.700000000000003</v>
      </c>
    </row>
    <row r="380" spans="1:3" s="26" customFormat="1">
      <c r="A380" s="27" t="s">
        <v>308</v>
      </c>
      <c r="B380" s="26">
        <v>51.45</v>
      </c>
      <c r="C380" s="31">
        <f>B380-SUMIF('Juilet 15'!C:C,A380,'Juilet 15'!E:E)-SUMIF('Aout 15'!C:C,A380,'Aout 15'!E:E)</f>
        <v>51.45</v>
      </c>
    </row>
    <row r="381" spans="1:3" s="26" customFormat="1">
      <c r="A381" s="27" t="s">
        <v>375</v>
      </c>
      <c r="B381" s="26">
        <v>10.35</v>
      </c>
      <c r="C381" s="31">
        <f>B381-SUMIF('Juilet 15'!C:C,A381,'Juilet 15'!E:E)-SUMIF('Aout 15'!C:C,A381,'Aout 15'!E:E)</f>
        <v>10.35</v>
      </c>
    </row>
    <row r="382" spans="1:3" s="26" customFormat="1">
      <c r="A382" s="27" t="s">
        <v>608</v>
      </c>
      <c r="B382" s="26">
        <v>10.35</v>
      </c>
      <c r="C382" s="31">
        <f>B382-SUMIF('Juilet 15'!C:C,A382,'Juilet 15'!E:E)-SUMIF('Aout 15'!C:C,A382,'Aout 15'!E:E)</f>
        <v>10.35</v>
      </c>
    </row>
    <row r="383" spans="1:3" s="26" customFormat="1">
      <c r="A383" s="27" t="s">
        <v>414</v>
      </c>
      <c r="B383" s="26">
        <v>67.75</v>
      </c>
      <c r="C383" s="31">
        <f>B383-SUMIF('Juilet 15'!C:C,A383,'Juilet 15'!E:E)-SUMIF('Aout 15'!C:C,A383,'Aout 15'!E:E)</f>
        <v>67.75</v>
      </c>
    </row>
    <row r="384" spans="1:3" s="26" customFormat="1">
      <c r="A384" s="27" t="s">
        <v>415</v>
      </c>
      <c r="B384" s="26">
        <v>54.45</v>
      </c>
      <c r="C384" s="31">
        <f>B384-SUMIF('Juilet 15'!C:C,A384,'Juilet 15'!E:E)-SUMIF('Aout 15'!C:C,A384,'Aout 15'!E:E)</f>
        <v>54.45</v>
      </c>
    </row>
    <row r="385" spans="1:3" s="26" customFormat="1">
      <c r="A385" s="27" t="s">
        <v>468</v>
      </c>
      <c r="B385" s="26">
        <v>44.1</v>
      </c>
      <c r="C385" s="31">
        <f>B385-SUMIF('Juilet 15'!C:C,A385,'Juilet 15'!E:E)-SUMIF('Aout 15'!C:C,A385,'Aout 15'!E:E)</f>
        <v>44.1</v>
      </c>
    </row>
    <row r="386" spans="1:3" s="26" customFormat="1">
      <c r="A386" s="27" t="s">
        <v>378</v>
      </c>
      <c r="B386" s="26">
        <v>54.45</v>
      </c>
      <c r="C386" s="31">
        <f>B386-SUMIF('Juilet 15'!C:C,A386,'Juilet 15'!E:E)-SUMIF('Aout 15'!C:C,A386,'Aout 15'!E:E)</f>
        <v>54.45</v>
      </c>
    </row>
    <row r="387" spans="1:3" s="26" customFormat="1">
      <c r="A387" s="27" t="s">
        <v>609</v>
      </c>
      <c r="C387" s="31">
        <f>B387-SUMIF('Juilet 15'!C:C,A387,'Juilet 15'!E:E)-SUMIF('Aout 15'!C:C,A387,'Aout 15'!E:E)</f>
        <v>0</v>
      </c>
    </row>
    <row r="388" spans="1:3" s="26" customFormat="1">
      <c r="A388" s="27" t="s">
        <v>398</v>
      </c>
      <c r="B388" s="26">
        <v>44.1</v>
      </c>
      <c r="C388" s="31">
        <f>B388-SUMIF('Juilet 15'!C:C,A388,'Juilet 15'!E:E)-SUMIF('Aout 15'!C:C,A388,'Aout 15'!E:E)</f>
        <v>44.1</v>
      </c>
    </row>
    <row r="389" spans="1:3" s="26" customFormat="1">
      <c r="A389" s="27" t="s">
        <v>610</v>
      </c>
      <c r="C389" s="31">
        <f>B389-SUMIF('Juilet 15'!C:C,A389,'Juilet 15'!E:E)-SUMIF('Aout 15'!C:C,A389,'Aout 15'!E:E)</f>
        <v>0</v>
      </c>
    </row>
    <row r="390" spans="1:3" s="26" customFormat="1">
      <c r="A390" s="27" t="s">
        <v>611</v>
      </c>
      <c r="C390" s="31">
        <f>B390-SUMIF('Juilet 15'!C:C,A390,'Juilet 15'!E:E)-SUMIF('Aout 15'!C:C,A390,'Aout 15'!E:E)</f>
        <v>0</v>
      </c>
    </row>
    <row r="391" spans="1:3" s="26" customFormat="1">
      <c r="A391" s="27" t="s">
        <v>173</v>
      </c>
      <c r="B391" s="26">
        <v>63.65</v>
      </c>
      <c r="C391" s="31">
        <f>B391-SUMIF('Juilet 15'!C:C,A391,'Juilet 15'!E:E)-SUMIF('Aout 15'!C:C,A391,'Aout 15'!E:E)</f>
        <v>63.65</v>
      </c>
    </row>
    <row r="392" spans="1:3" s="26" customFormat="1">
      <c r="A392" s="27" t="s">
        <v>416</v>
      </c>
      <c r="B392" s="26">
        <v>42.15</v>
      </c>
      <c r="C392" s="31">
        <f>B392-SUMIF('Juilet 15'!C:C,A392,'Juilet 15'!E:E)-SUMIF('Aout 15'!C:C,A392,'Aout 15'!E:E)</f>
        <v>42.15</v>
      </c>
    </row>
    <row r="393" spans="1:3" s="26" customFormat="1">
      <c r="A393" s="27" t="s">
        <v>486</v>
      </c>
      <c r="B393" s="26">
        <v>10.35</v>
      </c>
      <c r="C393" s="31">
        <f>B393-SUMIF('Juilet 15'!C:C,A393,'Juilet 15'!E:E)-SUMIF('Aout 15'!C:C,A393,'Aout 15'!E:E)</f>
        <v>10.35</v>
      </c>
    </row>
    <row r="394" spans="1:3" s="26" customFormat="1">
      <c r="A394" s="27" t="s">
        <v>484</v>
      </c>
      <c r="B394" s="26">
        <v>39.200000000000003</v>
      </c>
      <c r="C394" s="31">
        <f>B394-SUMIF('Juilet 15'!C:C,A394,'Juilet 15'!E:E)-SUMIF('Aout 15'!C:C,A394,'Aout 15'!E:E)</f>
        <v>39.200000000000003</v>
      </c>
    </row>
    <row r="395" spans="1:3" s="26" customFormat="1">
      <c r="A395" s="27" t="s">
        <v>612</v>
      </c>
      <c r="C395" s="31">
        <f>B395-SUMIF('Juilet 15'!C:C,A395,'Juilet 15'!E:E)-SUMIF('Aout 15'!C:C,A395,'Aout 15'!E:E)</f>
        <v>0</v>
      </c>
    </row>
    <row r="396" spans="1:3" s="26" customFormat="1">
      <c r="A396" s="27" t="s">
        <v>613</v>
      </c>
      <c r="B396" s="26">
        <v>13.3</v>
      </c>
      <c r="C396" s="31">
        <f>B396-SUMIF('Juilet 15'!C:C,A396,'Juilet 15'!E:E)-SUMIF('Aout 15'!C:C,A396,'Aout 15'!E:E)</f>
        <v>13.3</v>
      </c>
    </row>
    <row r="397" spans="1:3" s="26" customFormat="1">
      <c r="A397" s="27" t="s">
        <v>614</v>
      </c>
      <c r="B397" s="26">
        <v>13.3</v>
      </c>
      <c r="C397" s="31">
        <f>B397-SUMIF('Juilet 15'!C:C,A397,'Juilet 15'!E:E)-SUMIF('Aout 15'!C:C,A397,'Aout 15'!E:E)</f>
        <v>13.3</v>
      </c>
    </row>
    <row r="398" spans="1:3" s="26" customFormat="1">
      <c r="A398" s="27" t="s">
        <v>615</v>
      </c>
      <c r="C398" s="31">
        <f>B398-SUMIF('Juilet 15'!C:C,A398,'Juilet 15'!E:E)-SUMIF('Aout 15'!C:C,A398,'Aout 15'!E:E)</f>
        <v>0</v>
      </c>
    </row>
    <row r="399" spans="1:3" s="26" customFormat="1">
      <c r="A399" s="27" t="s">
        <v>616</v>
      </c>
      <c r="C399" s="31">
        <f>B399-SUMIF('Juilet 15'!C:C,A399,'Juilet 15'!E:E)-SUMIF('Aout 15'!C:C,A399,'Aout 15'!E:E)</f>
        <v>0</v>
      </c>
    </row>
    <row r="400" spans="1:3" s="26" customFormat="1">
      <c r="A400" s="27" t="s">
        <v>617</v>
      </c>
      <c r="C400" s="31">
        <f>B400-SUMIF('Juilet 15'!C:C,A400,'Juilet 15'!E:E)-SUMIF('Aout 15'!C:C,A400,'Aout 15'!E:E)</f>
        <v>0</v>
      </c>
    </row>
    <row r="401" spans="1:3" s="26" customFormat="1">
      <c r="A401" s="27" t="s">
        <v>618</v>
      </c>
      <c r="C401" s="31">
        <f>B401-SUMIF('Juilet 15'!C:C,A401,'Juilet 15'!E:E)-SUMIF('Aout 15'!C:C,A401,'Aout 15'!E:E)</f>
        <v>0</v>
      </c>
    </row>
    <row r="402" spans="1:3" s="26" customFormat="1">
      <c r="A402" s="27" t="s">
        <v>619</v>
      </c>
      <c r="C402" s="31">
        <f>B402-SUMIF('Juilet 15'!C:C,A402,'Juilet 15'!E:E)-SUMIF('Aout 15'!C:C,A402,'Aout 15'!E:E)</f>
        <v>0</v>
      </c>
    </row>
    <row r="403" spans="1:3" s="26" customFormat="1">
      <c r="A403" s="27" t="s">
        <v>553</v>
      </c>
      <c r="C403" s="31">
        <f>B403-SUMIF('Juilet 15'!C:C,A403,'Juilet 15'!E:E)-SUMIF('Aout 15'!C:C,A403,'Aout 15'!E:E)</f>
        <v>0</v>
      </c>
    </row>
    <row r="404" spans="1:3" s="26" customFormat="1">
      <c r="A404" s="27" t="s">
        <v>620</v>
      </c>
      <c r="C404" s="31">
        <f>B404-SUMIF('Juilet 15'!C:C,A404,'Juilet 15'!E:E)-SUMIF('Aout 15'!C:C,A404,'Aout 15'!E:E)</f>
        <v>0</v>
      </c>
    </row>
    <row r="405" spans="1:3" s="26" customFormat="1">
      <c r="A405" s="27" t="s">
        <v>621</v>
      </c>
      <c r="C405" s="31">
        <f>B405-SUMIF('Juilet 15'!C:C,A405,'Juilet 15'!E:E)-SUMIF('Aout 15'!C:C,A405,'Aout 15'!E:E)</f>
        <v>0</v>
      </c>
    </row>
    <row r="406" spans="1:3" s="26" customFormat="1">
      <c r="A406" s="27" t="s">
        <v>622</v>
      </c>
      <c r="C406" s="31">
        <f>B406-SUMIF('Juilet 15'!C:C,A406,'Juilet 15'!E:E)-SUMIF('Aout 15'!C:C,A406,'Aout 15'!E:E)</f>
        <v>0</v>
      </c>
    </row>
    <row r="407" spans="1:3" s="26" customFormat="1">
      <c r="A407" s="27" t="s">
        <v>623</v>
      </c>
      <c r="C407" s="31">
        <f>B407-SUMIF('Juilet 15'!C:C,A407,'Juilet 15'!E:E)-SUMIF('Aout 15'!C:C,A407,'Aout 15'!E:E)</f>
        <v>0</v>
      </c>
    </row>
    <row r="408" spans="1:3" s="26" customFormat="1">
      <c r="A408" s="27" t="s">
        <v>624</v>
      </c>
      <c r="C408" s="31">
        <f>B408-SUMIF('Juilet 15'!C:C,A408,'Juilet 15'!E:E)-SUMIF('Aout 15'!C:C,A408,'Aout 15'!E:E)</f>
        <v>0</v>
      </c>
    </row>
    <row r="409" spans="1:3" s="26" customFormat="1">
      <c r="A409" s="27" t="s">
        <v>625</v>
      </c>
      <c r="C409" s="31">
        <f>B409-SUMIF('Juilet 15'!C:C,A409,'Juilet 15'!E:E)-SUMIF('Aout 15'!C:C,A409,'Aout 15'!E:E)</f>
        <v>0</v>
      </c>
    </row>
    <row r="410" spans="1:3" s="26" customFormat="1">
      <c r="A410" s="27" t="s">
        <v>626</v>
      </c>
      <c r="C410" s="31">
        <f>B410-SUMIF('Juilet 15'!C:C,A410,'Juilet 15'!E:E)-SUMIF('Aout 15'!C:C,A410,'Aout 15'!E:E)</f>
        <v>0</v>
      </c>
    </row>
    <row r="411" spans="1:3" s="26" customFormat="1">
      <c r="A411" s="27" t="s">
        <v>627</v>
      </c>
      <c r="C411" s="31">
        <f>B411-SUMIF('Juilet 15'!C:C,A411,'Juilet 15'!E:E)-SUMIF('Aout 15'!C:C,A411,'Aout 15'!E:E)</f>
        <v>0</v>
      </c>
    </row>
    <row r="412" spans="1:3" s="26" customFormat="1">
      <c r="A412" s="27" t="s">
        <v>628</v>
      </c>
      <c r="C412" s="31">
        <f>B412-SUMIF('Juilet 15'!C:C,A412,'Juilet 15'!E:E)-SUMIF('Aout 15'!C:C,A412,'Aout 15'!E:E)</f>
        <v>0</v>
      </c>
    </row>
    <row r="413" spans="1:3" s="26" customFormat="1">
      <c r="A413" s="27" t="s">
        <v>629</v>
      </c>
      <c r="C413" s="31">
        <f>B413-SUMIF('Juilet 15'!C:C,A413,'Juilet 15'!E:E)-SUMIF('Aout 15'!C:C,A413,'Aout 15'!E:E)</f>
        <v>0</v>
      </c>
    </row>
    <row r="414" spans="1:3" s="26" customFormat="1">
      <c r="A414" s="27" t="s">
        <v>630</v>
      </c>
      <c r="C414" s="31">
        <f>B414-SUMIF('Juilet 15'!C:C,A414,'Juilet 15'!E:E)-SUMIF('Aout 15'!C:C,A414,'Aout 15'!E:E)</f>
        <v>0</v>
      </c>
    </row>
    <row r="415" spans="1:3" s="26" customFormat="1">
      <c r="A415" s="27" t="s">
        <v>631</v>
      </c>
      <c r="C415" s="31">
        <f>B415-SUMIF('Juilet 15'!C:C,A415,'Juilet 15'!E:E)-SUMIF('Aout 15'!C:C,A415,'Aout 15'!E:E)</f>
        <v>0</v>
      </c>
    </row>
    <row r="416" spans="1:3" s="26" customFormat="1">
      <c r="A416" s="27" t="s">
        <v>545</v>
      </c>
      <c r="C416" s="31">
        <f>B416-SUMIF('Juilet 15'!C:C,A416,'Juilet 15'!E:E)-SUMIF('Aout 15'!C:C,A416,'Aout 15'!E:E)</f>
        <v>0</v>
      </c>
    </row>
    <row r="417" spans="1:3" s="26" customFormat="1">
      <c r="A417" s="27" t="s">
        <v>632</v>
      </c>
      <c r="C417" s="31">
        <f>B417-SUMIF('Juilet 15'!C:C,A417,'Juilet 15'!E:E)-SUMIF('Aout 15'!C:C,A417,'Aout 15'!E:E)</f>
        <v>0</v>
      </c>
    </row>
    <row r="418" spans="1:3" s="26" customFormat="1">
      <c r="A418" s="27" t="s">
        <v>633</v>
      </c>
      <c r="C418" s="31">
        <f>B418-SUMIF('Juilet 15'!C:C,A418,'Juilet 15'!E:E)-SUMIF('Aout 15'!C:C,A418,'Aout 15'!E:E)</f>
        <v>0</v>
      </c>
    </row>
    <row r="419" spans="1:3" s="26" customFormat="1">
      <c r="A419" s="27" t="s">
        <v>634</v>
      </c>
      <c r="C419" s="31">
        <f>B419-SUMIF('Juilet 15'!C:C,A419,'Juilet 15'!E:E)-SUMIF('Aout 15'!C:C,A419,'Aout 15'!E:E)</f>
        <v>0</v>
      </c>
    </row>
    <row r="420" spans="1:3" s="26" customFormat="1">
      <c r="A420" s="27" t="s">
        <v>635</v>
      </c>
      <c r="C420" s="31">
        <f>B420-SUMIF('Juilet 15'!C:C,A420,'Juilet 15'!E:E)-SUMIF('Aout 15'!C:C,A420,'Aout 15'!E:E)</f>
        <v>0</v>
      </c>
    </row>
    <row r="421" spans="1:3" s="26" customFormat="1">
      <c r="A421" s="27" t="s">
        <v>376</v>
      </c>
      <c r="C421" s="31">
        <f>B421-SUMIF('Juilet 15'!C:C,A421,'Juilet 15'!E:E)-SUMIF('Aout 15'!C:C,A421,'Aout 15'!E:E)</f>
        <v>0</v>
      </c>
    </row>
    <row r="422" spans="1:3" s="26" customFormat="1">
      <c r="A422" s="27" t="s">
        <v>636</v>
      </c>
      <c r="C422" s="31">
        <f>B422-SUMIF('Juilet 15'!C:C,A422,'Juilet 15'!E:E)-SUMIF('Aout 15'!C:C,A422,'Aout 15'!E:E)</f>
        <v>0</v>
      </c>
    </row>
    <row r="423" spans="1:3" s="26" customFormat="1">
      <c r="A423" s="27" t="s">
        <v>637</v>
      </c>
      <c r="C423" s="31">
        <f>B423-SUMIF('Juilet 15'!C:C,A423,'Juilet 15'!E:E)-SUMIF('Aout 15'!C:C,A423,'Aout 15'!E:E)</f>
        <v>0</v>
      </c>
    </row>
    <row r="424" spans="1:3" s="26" customFormat="1">
      <c r="A424" s="27" t="s">
        <v>159</v>
      </c>
      <c r="B424" s="26">
        <v>75.25</v>
      </c>
      <c r="C424" s="31">
        <f>B424-SUMIF('Juilet 15'!C:C,A424,'Juilet 15'!E:E)-SUMIF('Aout 15'!C:C,A424,'Aout 15'!E:E)</f>
        <v>75.25</v>
      </c>
    </row>
    <row r="425" spans="1:3" s="26" customFormat="1">
      <c r="A425" s="27" t="s">
        <v>528</v>
      </c>
      <c r="B425" s="26">
        <v>23.9</v>
      </c>
      <c r="C425" s="31">
        <f>B425-SUMIF('Juilet 15'!C:C,A425,'Juilet 15'!E:E)-SUMIF('Aout 15'!C:C,A425,'Aout 15'!E:E)</f>
        <v>23.9</v>
      </c>
    </row>
    <row r="426" spans="1:3" s="26" customFormat="1">
      <c r="A426" s="27" t="s">
        <v>517</v>
      </c>
      <c r="B426" s="26">
        <v>57</v>
      </c>
      <c r="C426" s="31">
        <f>B426-SUMIF('Juilet 15'!C:C,A426,'Juilet 15'!E:E)-SUMIF('Aout 15'!C:C,A426,'Aout 15'!E:E)</f>
        <v>57</v>
      </c>
    </row>
    <row r="427" spans="1:3" s="26" customFormat="1">
      <c r="A427" s="27" t="s">
        <v>478</v>
      </c>
      <c r="B427" s="26">
        <v>58.45</v>
      </c>
      <c r="C427" s="31">
        <f>B427-SUMIF('Juilet 15'!C:C,A427,'Juilet 15'!E:E)-SUMIF('Aout 15'!C:C,A427,'Aout 15'!E:E)</f>
        <v>58.45</v>
      </c>
    </row>
    <row r="428" spans="1:3" s="26" customFormat="1">
      <c r="A428" s="27" t="s">
        <v>90</v>
      </c>
      <c r="B428" s="26">
        <v>36.9</v>
      </c>
      <c r="C428" s="31">
        <f>B428-SUMIF('Juilet 15'!C:C,A428,'Juilet 15'!E:E)-SUMIF('Aout 15'!C:C,A428,'Aout 15'!E:E)</f>
        <v>36.9</v>
      </c>
    </row>
    <row r="429" spans="1:3" s="26" customFormat="1">
      <c r="A429" s="27" t="s">
        <v>100</v>
      </c>
      <c r="B429" s="26">
        <v>63.1</v>
      </c>
      <c r="C429" s="31">
        <f>B429-SUMIF('Juilet 15'!C:C,A429,'Juilet 15'!E:E)-SUMIF('Aout 15'!C:C,A429,'Aout 15'!E:E)</f>
        <v>63.1</v>
      </c>
    </row>
    <row r="430" spans="1:3" s="26" customFormat="1">
      <c r="A430" s="27" t="s">
        <v>51</v>
      </c>
      <c r="B430" s="26">
        <v>75.25</v>
      </c>
      <c r="C430" s="31">
        <f>B430-SUMIF('Juilet 15'!C:C,A430,'Juilet 15'!E:E)-SUMIF('Aout 15'!C:C,A430,'Aout 15'!E:E)</f>
        <v>75.25</v>
      </c>
    </row>
    <row r="431" spans="1:3" s="26" customFormat="1">
      <c r="A431" s="27" t="s">
        <v>35</v>
      </c>
      <c r="B431" s="26">
        <v>69.849999999999994</v>
      </c>
      <c r="C431" s="31">
        <f>B431-SUMIF('Juilet 15'!C:C,A431,'Juilet 15'!E:E)-SUMIF('Aout 15'!C:C,A431,'Aout 15'!E:E)</f>
        <v>49.849999999999994</v>
      </c>
    </row>
    <row r="432" spans="1:3" s="26" customFormat="1">
      <c r="A432" s="27" t="s">
        <v>638</v>
      </c>
      <c r="B432" s="26">
        <v>75.25</v>
      </c>
      <c r="C432" s="31">
        <f>B432-SUMIF('Juilet 15'!C:C,A432,'Juilet 15'!E:E)-SUMIF('Aout 15'!C:C,A432,'Aout 15'!E:E)</f>
        <v>75.25</v>
      </c>
    </row>
    <row r="433" spans="1:3" s="26" customFormat="1">
      <c r="A433" s="27" t="s">
        <v>181</v>
      </c>
      <c r="B433" s="26">
        <v>10.3</v>
      </c>
      <c r="C433" s="31">
        <f>B433-SUMIF('Juilet 15'!C:C,A433,'Juilet 15'!E:E)-SUMIF('Aout 15'!C:C,A433,'Aout 15'!E:E)</f>
        <v>10.3</v>
      </c>
    </row>
    <row r="434" spans="1:3" s="26" customFormat="1">
      <c r="A434" s="27" t="s">
        <v>223</v>
      </c>
      <c r="B434" s="26">
        <v>38.799999999999997</v>
      </c>
      <c r="C434" s="31">
        <f>B434-SUMIF('Juilet 15'!C:C,A434,'Juilet 15'!E:E)-SUMIF('Aout 15'!C:C,A434,'Aout 15'!E:E)</f>
        <v>38.799999999999997</v>
      </c>
    </row>
    <row r="435" spans="1:3" s="26" customFormat="1">
      <c r="A435" s="27" t="s">
        <v>134</v>
      </c>
      <c r="B435" s="26">
        <v>63.1</v>
      </c>
      <c r="C435" s="31">
        <f>B435-SUMIF('Juilet 15'!C:C,A435,'Juilet 15'!E:E)-SUMIF('Aout 15'!C:C,A435,'Aout 15'!E:E)</f>
        <v>63.1</v>
      </c>
    </row>
    <row r="436" spans="1:3" s="26" customFormat="1">
      <c r="A436" s="27" t="s">
        <v>443</v>
      </c>
      <c r="B436" s="26">
        <v>63.1</v>
      </c>
      <c r="C436" s="31">
        <f>B436-SUMIF('Juilet 15'!C:C,A436,'Juilet 15'!E:E)-SUMIF('Aout 15'!C:C,A436,'Aout 15'!E:E)</f>
        <v>63.1</v>
      </c>
    </row>
    <row r="437" spans="1:3" s="26" customFormat="1">
      <c r="A437" s="27" t="s">
        <v>144</v>
      </c>
      <c r="B437" s="26">
        <v>80.849999999999994</v>
      </c>
      <c r="C437" s="31">
        <f>B437-SUMIF('Juilet 15'!C:C,A437,'Juilet 15'!E:E)-SUMIF('Aout 15'!C:C,A437,'Aout 15'!E:E)</f>
        <v>80.849999999999994</v>
      </c>
    </row>
    <row r="438" spans="1:3" s="26" customFormat="1">
      <c r="A438" s="27" t="s">
        <v>538</v>
      </c>
      <c r="B438" s="26">
        <v>75.25</v>
      </c>
      <c r="C438" s="31">
        <f>B438-SUMIF('Juilet 15'!C:C,A438,'Juilet 15'!E:E)-SUMIF('Aout 15'!C:C,A438,'Aout 15'!E:E)</f>
        <v>75.25</v>
      </c>
    </row>
    <row r="439" spans="1:3" s="26" customFormat="1">
      <c r="A439" s="27" t="s">
        <v>639</v>
      </c>
      <c r="B439" s="26">
        <v>85.6</v>
      </c>
      <c r="C439" s="31">
        <f>B439-SUMIF('Juilet 15'!C:C,A439,'Juilet 15'!E:E)-SUMIF('Aout 15'!C:C,A439,'Aout 15'!E:E)</f>
        <v>85.6</v>
      </c>
    </row>
    <row r="440" spans="1:3" s="26" customFormat="1">
      <c r="A440" s="27" t="s">
        <v>119</v>
      </c>
      <c r="B440" s="26">
        <v>75.25</v>
      </c>
      <c r="C440" s="31">
        <f>B440-SUMIF('Juilet 15'!C:C,A440,'Juilet 15'!E:E)-SUMIF('Aout 15'!C:C,A440,'Aout 15'!E:E)</f>
        <v>75.25</v>
      </c>
    </row>
    <row r="441" spans="1:3" s="26" customFormat="1">
      <c r="A441" s="27" t="s">
        <v>533</v>
      </c>
      <c r="B441" s="26">
        <v>56.85</v>
      </c>
      <c r="C441" s="31">
        <f>B441-SUMIF('Juilet 15'!C:C,A441,'Juilet 15'!E:E)-SUMIF('Aout 15'!C:C,A441,'Aout 15'!E:E)</f>
        <v>56.85</v>
      </c>
    </row>
    <row r="442" spans="1:3" s="26" customFormat="1">
      <c r="A442" s="27" t="s">
        <v>405</v>
      </c>
      <c r="B442" s="26">
        <v>58.45</v>
      </c>
      <c r="C442" s="31">
        <f>B442-SUMIF('Juilet 15'!C:C,A442,'Juilet 15'!E:E)-SUMIF('Aout 15'!C:C,A442,'Aout 15'!E:E)</f>
        <v>58.45</v>
      </c>
    </row>
    <row r="443" spans="1:3" s="26" customFormat="1">
      <c r="A443" s="27" t="s">
        <v>419</v>
      </c>
      <c r="B443" s="26">
        <v>160.85</v>
      </c>
      <c r="C443" s="31">
        <f>B443-SUMIF('Juilet 15'!C:C,A443,'Juilet 15'!E:E)-SUMIF('Aout 15'!C:C,A443,'Aout 15'!E:E)</f>
        <v>160.85</v>
      </c>
    </row>
    <row r="444" spans="1:3" s="26" customFormat="1">
      <c r="A444" s="27" t="s">
        <v>172</v>
      </c>
      <c r="B444" s="26">
        <v>38.799999999999997</v>
      </c>
      <c r="C444" s="31">
        <f>B444-SUMIF('Juilet 15'!C:C,A444,'Juilet 15'!E:E)-SUMIF('Aout 15'!C:C,A444,'Aout 15'!E:E)</f>
        <v>38.799999999999997</v>
      </c>
    </row>
    <row r="445" spans="1:3" s="26" customFormat="1">
      <c r="A445" s="27" t="s">
        <v>640</v>
      </c>
      <c r="B445" s="26">
        <v>69.650000000000006</v>
      </c>
      <c r="C445" s="31">
        <f>B445-SUMIF('Juilet 15'!C:C,A445,'Juilet 15'!E:E)-SUMIF('Aout 15'!C:C,A445,'Aout 15'!E:E)</f>
        <v>69.650000000000006</v>
      </c>
    </row>
    <row r="446" spans="1:3" s="26" customFormat="1">
      <c r="A446" s="27" t="s">
        <v>424</v>
      </c>
      <c r="B446" s="26">
        <v>65.2</v>
      </c>
      <c r="C446" s="31">
        <f>B446-SUMIF('Juilet 15'!C:C,A446,'Juilet 15'!E:E)-SUMIF('Aout 15'!C:C,A446,'Aout 15'!E:E)</f>
        <v>65.2</v>
      </c>
    </row>
    <row r="447" spans="1:3" s="26" customFormat="1">
      <c r="A447" s="27" t="s">
        <v>539</v>
      </c>
      <c r="B447" s="26">
        <v>63.1</v>
      </c>
      <c r="C447" s="31">
        <f>B447-SUMIF('Juilet 15'!C:C,A447,'Juilet 15'!E:E)-SUMIF('Aout 15'!C:C,A447,'Aout 15'!E:E)</f>
        <v>63.1</v>
      </c>
    </row>
    <row r="448" spans="1:3" s="26" customFormat="1">
      <c r="A448" s="27" t="s">
        <v>535</v>
      </c>
      <c r="B448" s="26">
        <v>27.35</v>
      </c>
      <c r="C448" s="31">
        <f>B448-SUMIF('Juilet 15'!C:C,A448,'Juilet 15'!E:E)-SUMIF('Aout 15'!C:C,A448,'Aout 15'!E:E)</f>
        <v>27.35</v>
      </c>
    </row>
    <row r="449" spans="1:3" s="26" customFormat="1">
      <c r="A449" s="27" t="s">
        <v>343</v>
      </c>
      <c r="B449" s="26">
        <v>10.35</v>
      </c>
      <c r="C449" s="31">
        <f>B449-SUMIF('Juilet 15'!C:C,A449,'Juilet 15'!E:E)-SUMIF('Aout 15'!C:C,A449,'Aout 15'!E:E)</f>
        <v>10.35</v>
      </c>
    </row>
    <row r="450" spans="1:3" s="26" customFormat="1">
      <c r="A450" s="27" t="s">
        <v>550</v>
      </c>
      <c r="B450" s="26">
        <v>10.35</v>
      </c>
      <c r="C450" s="31">
        <f>B450-SUMIF('Juilet 15'!C:C,A450,'Juilet 15'!E:E)-SUMIF('Aout 15'!C:C,A450,'Aout 15'!E:E)</f>
        <v>10.35</v>
      </c>
    </row>
    <row r="451" spans="1:3" s="26" customFormat="1">
      <c r="A451" s="27" t="s">
        <v>143</v>
      </c>
      <c r="B451" s="26">
        <v>50.45</v>
      </c>
      <c r="C451" s="31">
        <f>B451-SUMIF('Juilet 15'!C:C,A451,'Juilet 15'!E:E)-SUMIF('Aout 15'!C:C,A451,'Aout 15'!E:E)</f>
        <v>50.45</v>
      </c>
    </row>
    <row r="452" spans="1:3">
      <c r="A452" s="27" t="s">
        <v>641</v>
      </c>
      <c r="B452" s="26">
        <v>38.799999999999997</v>
      </c>
      <c r="C452" s="31">
        <f>B452-SUMIF('Juilet 15'!C:C,A452,'Juilet 15'!E:E)-SUMIF('Aout 15'!C:C,A452,'Aout 15'!E:E)</f>
        <v>38.799999999999997</v>
      </c>
    </row>
    <row r="453" spans="1:3">
      <c r="A453" s="27" t="s">
        <v>233</v>
      </c>
      <c r="B453" s="26">
        <v>10.35</v>
      </c>
      <c r="C453" s="31">
        <f>B453-SUMIF('Juilet 15'!C:C,A453,'Juilet 15'!E:E)-SUMIF('Aout 15'!C:C,A453,'Aout 15'!E:E)</f>
        <v>10.35</v>
      </c>
    </row>
    <row r="454" spans="1:3">
      <c r="A454" s="27" t="s">
        <v>515</v>
      </c>
      <c r="B454" s="26">
        <v>91.85</v>
      </c>
      <c r="C454" s="31">
        <f>B454-SUMIF('Juilet 15'!C:C,A454,'Juilet 15'!E:E)-SUMIF('Aout 15'!C:C,A454,'Aout 15'!E:E)</f>
        <v>91.85</v>
      </c>
    </row>
    <row r="455" spans="1:3">
      <c r="A455" s="27" t="s">
        <v>642</v>
      </c>
      <c r="B455" s="26">
        <v>83.3</v>
      </c>
      <c r="C455" s="31">
        <f>B455-SUMIF('Juilet 15'!C:C,A455,'Juilet 15'!E:E)-SUMIF('Aout 15'!C:C,A455,'Aout 15'!E:E)</f>
        <v>83.3</v>
      </c>
    </row>
    <row r="456" spans="1:3">
      <c r="A456" s="27" t="s">
        <v>490</v>
      </c>
      <c r="B456" s="26">
        <v>63.1</v>
      </c>
      <c r="C456" s="31">
        <f>B456-SUMIF('Juilet 15'!C:C,A456,'Juilet 15'!E:E)-SUMIF('Aout 15'!C:C,A456,'Aout 15'!E:E)</f>
        <v>63.1</v>
      </c>
    </row>
    <row r="457" spans="1:3">
      <c r="A457" s="27" t="s">
        <v>532</v>
      </c>
      <c r="B457" s="26">
        <v>65.150000000000006</v>
      </c>
      <c r="C457" s="31">
        <f>B457-SUMIF('Juilet 15'!C:C,A457,'Juilet 15'!E:E)-SUMIF('Aout 15'!C:C,A457,'Aout 15'!E:E)</f>
        <v>65.150000000000006</v>
      </c>
    </row>
    <row r="458" spans="1:3">
      <c r="A458" s="27" t="s">
        <v>643</v>
      </c>
      <c r="B458" s="26">
        <v>38.799999999999997</v>
      </c>
      <c r="C458" s="31">
        <f>B458-SUMIF('Juilet 15'!C:C,A458,'Juilet 15'!E:E)-SUMIF('Aout 15'!C:C,A458,'Aout 15'!E:E)</f>
        <v>38.799999999999997</v>
      </c>
    </row>
    <row r="459" spans="1:3">
      <c r="A459" s="27" t="s">
        <v>644</v>
      </c>
      <c r="B459" s="26">
        <v>63.1</v>
      </c>
      <c r="C459" s="31">
        <f>B459-SUMIF('Juilet 15'!C:C,A459,'Juilet 15'!E:E)-SUMIF('Aout 15'!C:C,A459,'Aout 15'!E:E)</f>
        <v>63.1</v>
      </c>
    </row>
    <row r="460" spans="1:3">
      <c r="A460" s="27" t="s">
        <v>645</v>
      </c>
      <c r="B460" s="26">
        <v>85.6</v>
      </c>
      <c r="C460" s="31">
        <f>B460-SUMIF('Juilet 15'!C:C,A460,'Juilet 15'!E:E)-SUMIF('Aout 15'!C:C,A460,'Aout 15'!E:E)</f>
        <v>85.6</v>
      </c>
    </row>
    <row r="461" spans="1:3">
      <c r="A461" s="27" t="s">
        <v>646</v>
      </c>
      <c r="B461" s="26">
        <v>20.399999999999999</v>
      </c>
      <c r="C461" s="31">
        <f>B461-SUMIF('Juilet 15'!C:C,A461,'Juilet 15'!E:E)-SUMIF('Aout 15'!C:C,A461,'Aout 15'!E:E)</f>
        <v>20.399999999999999</v>
      </c>
    </row>
    <row r="462" spans="1:3">
      <c r="A462" s="27" t="s">
        <v>647</v>
      </c>
      <c r="B462" s="26">
        <v>65.2</v>
      </c>
      <c r="C462" s="31">
        <f>B462-SUMIF('Juilet 15'!C:C,A462,'Juilet 15'!E:E)-SUMIF('Aout 15'!C:C,A462,'Aout 15'!E:E)</f>
        <v>65.2</v>
      </c>
    </row>
    <row r="463" spans="1:3">
      <c r="A463" s="27" t="s">
        <v>648</v>
      </c>
      <c r="B463" s="26">
        <v>85.55</v>
      </c>
      <c r="C463" s="31">
        <f>B463-SUMIF('Juilet 15'!C:C,A463,'Juilet 15'!E:E)-SUMIF('Aout 15'!C:C,A463,'Aout 15'!E:E)</f>
        <v>85.55</v>
      </c>
    </row>
    <row r="464" spans="1:3">
      <c r="A464" s="27" t="s">
        <v>649</v>
      </c>
      <c r="B464" s="26">
        <v>58</v>
      </c>
      <c r="C464" s="31">
        <f>B464-SUMIF('Juilet 15'!C:C,A464,'Juilet 15'!E:E)-SUMIF('Aout 15'!C:C,A464,'Aout 15'!E:E)</f>
        <v>58</v>
      </c>
    </row>
    <row r="465" spans="1:3">
      <c r="A465" s="27" t="s">
        <v>650</v>
      </c>
      <c r="B465" s="26">
        <v>58</v>
      </c>
      <c r="C465" s="31">
        <f>B465-SUMIF('Juilet 15'!C:C,A465,'Juilet 15'!E:E)-SUMIF('Aout 15'!C:C,A465,'Aout 15'!E:E)</f>
        <v>58</v>
      </c>
    </row>
    <row r="466" spans="1:3">
      <c r="A466" s="27" t="s">
        <v>651</v>
      </c>
      <c r="B466" s="26">
        <v>67.05</v>
      </c>
      <c r="C466" s="31">
        <f>B466-SUMIF('Juilet 15'!C:C,A466,'Juilet 15'!E:E)-SUMIF('Aout 15'!C:C,A466,'Aout 15'!E:E)</f>
        <v>67.05</v>
      </c>
    </row>
    <row r="467" spans="1:3">
      <c r="A467" s="27" t="s">
        <v>401</v>
      </c>
      <c r="B467" s="26">
        <v>56.55</v>
      </c>
      <c r="C467" s="31">
        <f>B467-SUMIF('Juilet 15'!C:C,A467,'Juilet 15'!E:E)-SUMIF('Aout 15'!C:C,A467,'Aout 15'!E:E)</f>
        <v>56.55</v>
      </c>
    </row>
    <row r="468" spans="1:3">
      <c r="A468" s="27" t="s">
        <v>477</v>
      </c>
      <c r="B468" s="26">
        <v>26.45</v>
      </c>
      <c r="C468" s="31">
        <f>B468-SUMIF('Juilet 15'!C:C,A468,'Juilet 15'!E:E)-SUMIF('Aout 15'!C:C,A468,'Aout 15'!E:E)</f>
        <v>26.45</v>
      </c>
    </row>
    <row r="469" spans="1:3">
      <c r="A469" s="27" t="s">
        <v>652</v>
      </c>
      <c r="C469" s="31">
        <f>B469-SUMIF('Juilet 15'!C:C,A469,'Juilet 15'!E:E)-SUMIF('Aout 15'!C:C,A469,'Aout 15'!E:E)</f>
        <v>0</v>
      </c>
    </row>
    <row r="470" spans="1:3">
      <c r="A470" s="27" t="s">
        <v>653</v>
      </c>
      <c r="C470" s="31">
        <f>B470-SUMIF('Juilet 15'!C:C,A470,'Juilet 15'!E:E)-SUMIF('Aout 15'!C:C,A470,'Aout 15'!E:E)</f>
        <v>0</v>
      </c>
    </row>
    <row r="471" spans="1:3">
      <c r="A471" s="27" t="s">
        <v>654</v>
      </c>
      <c r="C471" s="31">
        <f>B471-SUMIF('Juilet 15'!C:C,A471,'Juilet 15'!E:E)-SUMIF('Aout 15'!C:C,A471,'Aout 15'!E:E)</f>
        <v>0</v>
      </c>
    </row>
    <row r="472" spans="1:3">
      <c r="A472" s="27" t="s">
        <v>655</v>
      </c>
      <c r="C472" s="31">
        <f>B472-SUMIF('Juilet 15'!C:C,A472,'Juilet 15'!E:E)-SUMIF('Aout 15'!C:C,A472,'Aout 15'!E:E)</f>
        <v>0</v>
      </c>
    </row>
    <row r="473" spans="1:3">
      <c r="A473" s="27" t="s">
        <v>656</v>
      </c>
      <c r="C473" s="31">
        <f>B473-SUMIF('Juilet 15'!C:C,A473,'Juilet 15'!E:E)-SUMIF('Aout 15'!C:C,A473,'Aout 15'!E:E)</f>
        <v>0</v>
      </c>
    </row>
    <row r="474" spans="1:3" s="26" customFormat="1">
      <c r="A474" s="27" t="s">
        <v>455</v>
      </c>
      <c r="B474" s="26">
        <v>103.6</v>
      </c>
      <c r="C474" s="31">
        <f>B474-SUMIF('Juilet 15'!C:C,A474,'Juilet 15'!E:E)-SUMIF('Aout 15'!C:C,A474,'Aout 15'!E:E)</f>
        <v>103.6</v>
      </c>
    </row>
    <row r="475" spans="1:3" s="26" customFormat="1">
      <c r="A475" s="27" t="s">
        <v>498</v>
      </c>
      <c r="B475" s="26">
        <v>54.1</v>
      </c>
      <c r="C475" s="31">
        <f>B475-SUMIF('Juilet 15'!C:C,A475,'Juilet 15'!E:E)-SUMIF('Aout 15'!C:C,A475,'Aout 15'!E:E)</f>
        <v>54.1</v>
      </c>
    </row>
    <row r="476" spans="1:3" s="26" customFormat="1">
      <c r="A476" s="27" t="s">
        <v>657</v>
      </c>
      <c r="B476" s="26">
        <v>104.2</v>
      </c>
      <c r="C476" s="31">
        <f>B476-SUMIF('Juilet 15'!C:C,A476,'Juilet 15'!E:E)-SUMIF('Aout 15'!C:C,A476,'Aout 15'!E:E)</f>
        <v>104.2</v>
      </c>
    </row>
    <row r="477" spans="1:3" s="26" customFormat="1">
      <c r="A477" s="27" t="s">
        <v>289</v>
      </c>
      <c r="B477" s="26">
        <v>64.349999999999994</v>
      </c>
      <c r="C477" s="31">
        <f>B477-SUMIF('Juilet 15'!C:C,A477,'Juilet 15'!E:E)-SUMIF('Aout 15'!C:C,A477,'Aout 15'!E:E)</f>
        <v>64.349999999999994</v>
      </c>
    </row>
    <row r="478" spans="1:3" s="26" customFormat="1">
      <c r="A478" s="27" t="s">
        <v>140</v>
      </c>
      <c r="B478" s="26">
        <v>93.9</v>
      </c>
      <c r="C478" s="31">
        <f>B478-SUMIF('Juilet 15'!C:C,A478,'Juilet 15'!E:E)-SUMIF('Aout 15'!C:C,A478,'Aout 15'!E:E)</f>
        <v>93.9</v>
      </c>
    </row>
    <row r="479" spans="1:3" s="26" customFormat="1">
      <c r="A479" s="27" t="s">
        <v>365</v>
      </c>
      <c r="B479" s="26">
        <v>58.5</v>
      </c>
      <c r="C479" s="31">
        <f>B479-SUMIF('Juilet 15'!C:C,A479,'Juilet 15'!E:E)-SUMIF('Aout 15'!C:C,A479,'Aout 15'!E:E)</f>
        <v>58.5</v>
      </c>
    </row>
    <row r="480" spans="1:3" s="26" customFormat="1">
      <c r="A480" s="27" t="s">
        <v>566</v>
      </c>
      <c r="B480" s="26">
        <v>9</v>
      </c>
      <c r="C480" s="31">
        <f>B480-SUMIF('Juilet 15'!C:C,A480,'Juilet 15'!E:E)-SUMIF('Aout 15'!C:C,A480,'Aout 15'!E:E)</f>
        <v>9</v>
      </c>
    </row>
    <row r="481" spans="1:3" s="26" customFormat="1">
      <c r="A481" s="27" t="s">
        <v>193</v>
      </c>
      <c r="B481" s="26">
        <v>81.650000000000006</v>
      </c>
      <c r="C481" s="31">
        <f>B481-SUMIF('Juilet 15'!C:C,A481,'Juilet 15'!E:E)-SUMIF('Aout 15'!C:C,A481,'Aout 15'!E:E)</f>
        <v>-81.650000000000006</v>
      </c>
    </row>
    <row r="482" spans="1:3" s="26" customFormat="1">
      <c r="A482" s="27" t="s">
        <v>304</v>
      </c>
      <c r="B482" s="26">
        <v>41</v>
      </c>
      <c r="C482" s="31">
        <f>B482-SUMIF('Juilet 15'!C:C,A482,'Juilet 15'!E:E)-SUMIF('Aout 15'!C:C,A482,'Aout 15'!E:E)</f>
        <v>41</v>
      </c>
    </row>
    <row r="483" spans="1:3" s="26" customFormat="1">
      <c r="A483" s="27" t="s">
        <v>658</v>
      </c>
      <c r="B483" s="26">
        <v>9.6999999999999993</v>
      </c>
      <c r="C483" s="31">
        <f>B483-SUMIF('Juilet 15'!C:C,A483,'Juilet 15'!E:E)-SUMIF('Aout 15'!C:C,A483,'Aout 15'!E:E)</f>
        <v>9.6999999999999993</v>
      </c>
    </row>
    <row r="484" spans="1:3" s="26" customFormat="1">
      <c r="A484" s="27" t="s">
        <v>202</v>
      </c>
      <c r="B484" s="26">
        <v>37.950000000000003</v>
      </c>
      <c r="C484" s="31">
        <f>B484-SUMIF('Juilet 15'!C:C,A484,'Juilet 15'!E:E)-SUMIF('Aout 15'!C:C,A484,'Aout 15'!E:E)</f>
        <v>37.950000000000003</v>
      </c>
    </row>
    <row r="485" spans="1:3" s="26" customFormat="1">
      <c r="A485" s="27" t="s">
        <v>488</v>
      </c>
      <c r="B485" s="26">
        <v>36.75</v>
      </c>
      <c r="C485" s="31">
        <f>B485-SUMIF('Juilet 15'!C:C,A485,'Juilet 15'!E:E)-SUMIF('Aout 15'!C:C,A485,'Aout 15'!E:E)</f>
        <v>36.75</v>
      </c>
    </row>
    <row r="486" spans="1:3" s="26" customFormat="1">
      <c r="A486" s="27" t="s">
        <v>563</v>
      </c>
      <c r="B486" s="26">
        <v>67.349999999999994</v>
      </c>
      <c r="C486" s="31">
        <f>B486-SUMIF('Juilet 15'!C:C,A486,'Juilet 15'!E:E)-SUMIF('Aout 15'!C:C,A486,'Aout 15'!E:E)</f>
        <v>67.349999999999994</v>
      </c>
    </row>
    <row r="487" spans="1:3" s="26" customFormat="1">
      <c r="A487" s="27" t="s">
        <v>449</v>
      </c>
      <c r="B487" s="26">
        <v>41</v>
      </c>
      <c r="C487" s="31">
        <f>B487-SUMIF('Juilet 15'!C:C,A487,'Juilet 15'!E:E)-SUMIF('Aout 15'!C:C,A487,'Aout 15'!E:E)</f>
        <v>41</v>
      </c>
    </row>
    <row r="488" spans="1:3" s="26" customFormat="1">
      <c r="A488" s="27" t="s">
        <v>562</v>
      </c>
      <c r="B488" s="26">
        <v>89.9</v>
      </c>
      <c r="C488" s="31">
        <f>B488-SUMIF('Juilet 15'!C:C,A488,'Juilet 15'!E:E)-SUMIF('Aout 15'!C:C,A488,'Aout 15'!E:E)</f>
        <v>89.9</v>
      </c>
    </row>
    <row r="489" spans="1:3" s="26" customFormat="1">
      <c r="A489" s="27" t="s">
        <v>527</v>
      </c>
      <c r="B489" s="26">
        <v>29.8</v>
      </c>
      <c r="C489" s="31">
        <f>B489-SUMIF('Juilet 15'!C:C,A489,'Juilet 15'!E:E)-SUMIF('Aout 15'!C:C,A489,'Aout 15'!E:E)</f>
        <v>29.8</v>
      </c>
    </row>
    <row r="490" spans="1:3" s="26" customFormat="1">
      <c r="A490" s="27" t="s">
        <v>52</v>
      </c>
      <c r="B490" s="26">
        <v>79.7</v>
      </c>
      <c r="C490" s="31">
        <f>B490-SUMIF('Juilet 15'!C:C,A490,'Juilet 15'!E:E)-SUMIF('Aout 15'!C:C,A490,'Aout 15'!E:E)</f>
        <v>79.7</v>
      </c>
    </row>
    <row r="491" spans="1:3" s="26" customFormat="1">
      <c r="A491" s="27" t="s">
        <v>188</v>
      </c>
      <c r="B491" s="26">
        <v>52</v>
      </c>
      <c r="C491" s="31">
        <f>B491-SUMIF('Juilet 15'!C:C,A491,'Juilet 15'!E:E)-SUMIF('Aout 15'!C:C,A491,'Aout 15'!E:E)</f>
        <v>52</v>
      </c>
    </row>
    <row r="492" spans="1:3" s="26" customFormat="1">
      <c r="A492" s="27" t="s">
        <v>137</v>
      </c>
      <c r="B492" s="26">
        <v>88.05</v>
      </c>
      <c r="C492" s="31">
        <f>B492-SUMIF('Juilet 15'!C:C,A492,'Juilet 15'!E:E)-SUMIF('Aout 15'!C:C,A492,'Aout 15'!E:E)</f>
        <v>88.05</v>
      </c>
    </row>
    <row r="493" spans="1:3" s="26" customFormat="1">
      <c r="A493" s="27" t="s">
        <v>549</v>
      </c>
      <c r="B493" s="26">
        <v>88.75</v>
      </c>
      <c r="C493" s="31">
        <f>B493-SUMIF('Juilet 15'!C:C,A493,'Juilet 15'!E:E)-SUMIF('Aout 15'!C:C,A493,'Aout 15'!E:E)</f>
        <v>88.75</v>
      </c>
    </row>
    <row r="494" spans="1:3" s="26" customFormat="1">
      <c r="A494" s="27" t="s">
        <v>194</v>
      </c>
      <c r="B494" s="26">
        <v>30.85</v>
      </c>
      <c r="C494" s="31">
        <f>B494-SUMIF('Juilet 15'!C:C,A494,'Juilet 15'!E:E)-SUMIF('Aout 15'!C:C,A494,'Aout 15'!E:E)</f>
        <v>30.85</v>
      </c>
    </row>
    <row r="495" spans="1:3" s="26" customFormat="1">
      <c r="A495" s="27" t="s">
        <v>247</v>
      </c>
      <c r="B495" s="26">
        <v>79.599999999999994</v>
      </c>
      <c r="C495" s="31">
        <f>B495-SUMIF('Juilet 15'!C:C,A495,'Juilet 15'!E:E)-SUMIF('Aout 15'!C:C,A495,'Aout 15'!E:E)</f>
        <v>79.599999999999994</v>
      </c>
    </row>
    <row r="496" spans="1:3" s="26" customFormat="1">
      <c r="A496" s="27" t="s">
        <v>659</v>
      </c>
      <c r="B496" s="26">
        <v>77</v>
      </c>
      <c r="C496" s="31">
        <f>B496-SUMIF('Juilet 15'!C:C,A496,'Juilet 15'!E:E)-SUMIF('Aout 15'!C:C,A496,'Aout 15'!E:E)</f>
        <v>77</v>
      </c>
    </row>
    <row r="497" spans="1:3" s="26" customFormat="1">
      <c r="A497" s="27" t="s">
        <v>37</v>
      </c>
      <c r="B497" s="26">
        <v>9</v>
      </c>
      <c r="C497" s="31">
        <f>B497-SUMIF('Juilet 15'!C:C,A497,'Juilet 15'!E:E)-SUMIF('Aout 15'!C:C,A497,'Aout 15'!E:E)</f>
        <v>9</v>
      </c>
    </row>
    <row r="498" spans="1:3" s="26" customFormat="1">
      <c r="A498" s="27" t="s">
        <v>430</v>
      </c>
      <c r="B498" s="26">
        <v>72.7</v>
      </c>
      <c r="C498" s="31">
        <f>B498-SUMIF('Juilet 15'!C:C,A498,'Juilet 15'!E:E)-SUMIF('Aout 15'!C:C,A498,'Aout 15'!E:E)</f>
        <v>72.7</v>
      </c>
    </row>
    <row r="499" spans="1:3" s="26" customFormat="1">
      <c r="A499" s="27" t="s">
        <v>128</v>
      </c>
      <c r="B499" s="26">
        <v>25</v>
      </c>
      <c r="C499" s="31">
        <f>B499-SUMIF('Juilet 15'!C:C,A499,'Juilet 15'!E:E)-SUMIF('Aout 15'!C:C,A499,'Aout 15'!E:E)</f>
        <v>25</v>
      </c>
    </row>
    <row r="500" spans="1:3" s="26" customFormat="1">
      <c r="A500" s="27" t="s">
        <v>660</v>
      </c>
      <c r="B500" s="26">
        <v>41</v>
      </c>
      <c r="C500" s="31">
        <f>B500-SUMIF('Juilet 15'!C:C,A500,'Juilet 15'!E:E)-SUMIF('Aout 15'!C:C,A500,'Aout 15'!E:E)</f>
        <v>41</v>
      </c>
    </row>
    <row r="501" spans="1:3" s="26" customFormat="1">
      <c r="A501" s="27" t="s">
        <v>502</v>
      </c>
      <c r="B501" s="26">
        <v>54.85</v>
      </c>
      <c r="C501" s="31">
        <f>B501-SUMIF('Juilet 15'!C:C,A501,'Juilet 15'!E:E)-SUMIF('Aout 15'!C:C,A501,'Aout 15'!E:E)</f>
        <v>54.85</v>
      </c>
    </row>
    <row r="502" spans="1:3" s="26" customFormat="1">
      <c r="A502" s="27" t="s">
        <v>453</v>
      </c>
      <c r="B502" s="26">
        <v>52.45</v>
      </c>
      <c r="C502" s="31">
        <f>B502-SUMIF('Juilet 15'!C:C,A502,'Juilet 15'!E:E)-SUMIF('Aout 15'!C:C,A502,'Aout 15'!E:E)</f>
        <v>52.45</v>
      </c>
    </row>
    <row r="503" spans="1:3" s="26" customFormat="1">
      <c r="A503" s="27" t="s">
        <v>512</v>
      </c>
      <c r="B503" s="26">
        <v>64.349999999999994</v>
      </c>
      <c r="C503" s="31">
        <f>B503-SUMIF('Juilet 15'!C:C,A503,'Juilet 15'!E:E)-SUMIF('Aout 15'!C:C,A503,'Aout 15'!E:E)</f>
        <v>64.349999999999994</v>
      </c>
    </row>
    <row r="504" spans="1:3" s="26" customFormat="1">
      <c r="A504" s="27" t="s">
        <v>661</v>
      </c>
      <c r="B504" s="26">
        <v>43.8</v>
      </c>
      <c r="C504" s="31">
        <f>B504-SUMIF('Juilet 15'!C:C,A504,'Juilet 15'!E:E)-SUMIF('Aout 15'!C:C,A504,'Aout 15'!E:E)</f>
        <v>43.8</v>
      </c>
    </row>
    <row r="505" spans="1:3" s="26" customFormat="1">
      <c r="A505" s="27" t="s">
        <v>463</v>
      </c>
      <c r="B505" s="26">
        <v>41</v>
      </c>
      <c r="C505" s="31">
        <f>B505-SUMIF('Juilet 15'!C:C,A505,'Juilet 15'!E:E)-SUMIF('Aout 15'!C:C,A505,'Aout 15'!E:E)</f>
        <v>41</v>
      </c>
    </row>
    <row r="506" spans="1:3" s="26" customFormat="1">
      <c r="A506" s="27" t="s">
        <v>385</v>
      </c>
      <c r="B506" s="26">
        <v>88.05</v>
      </c>
      <c r="C506" s="31">
        <f>B506-SUMIF('Juilet 15'!C:C,A506,'Juilet 15'!E:E)-SUMIF('Aout 15'!C:C,A506,'Aout 15'!E:E)</f>
        <v>88.05</v>
      </c>
    </row>
    <row r="507" spans="1:3" s="26" customFormat="1">
      <c r="A507" s="27" t="s">
        <v>662</v>
      </c>
      <c r="B507" s="26">
        <v>90</v>
      </c>
      <c r="C507" s="31">
        <f>B507-SUMIF('Juilet 15'!C:C,A507,'Juilet 15'!E:E)-SUMIF('Aout 15'!C:C,A507,'Aout 15'!E:E)</f>
        <v>90</v>
      </c>
    </row>
    <row r="508" spans="1:3" s="26" customFormat="1">
      <c r="A508" s="27" t="s">
        <v>663</v>
      </c>
      <c r="B508" s="26">
        <v>68</v>
      </c>
      <c r="C508" s="31">
        <f>B508-SUMIF('Juilet 15'!C:C,A508,'Juilet 15'!E:E)-SUMIF('Aout 15'!C:C,A508,'Aout 15'!E:E)</f>
        <v>68</v>
      </c>
    </row>
    <row r="509" spans="1:3" s="26" customFormat="1">
      <c r="A509" s="27" t="s">
        <v>493</v>
      </c>
      <c r="B509" s="26">
        <v>93.9</v>
      </c>
      <c r="C509" s="31">
        <f>B509-SUMIF('Juilet 15'!C:C,A509,'Juilet 15'!E:E)-SUMIF('Aout 15'!C:C,A509,'Aout 15'!E:E)</f>
        <v>93.9</v>
      </c>
    </row>
    <row r="510" spans="1:3" s="26" customFormat="1">
      <c r="A510" s="27" t="s">
        <v>664</v>
      </c>
      <c r="B510" s="26">
        <v>94.6</v>
      </c>
      <c r="C510" s="31">
        <f>B510-SUMIF('Juilet 15'!C:C,A510,'Juilet 15'!E:E)-SUMIF('Aout 15'!C:C,A510,'Aout 15'!E:E)</f>
        <v>94.6</v>
      </c>
    </row>
    <row r="511" spans="1:3" s="26" customFormat="1">
      <c r="A511" s="27" t="s">
        <v>307</v>
      </c>
      <c r="B511" s="26">
        <v>61.65</v>
      </c>
      <c r="C511" s="31">
        <f>B511-SUMIF('Juilet 15'!C:C,A511,'Juilet 15'!E:E)-SUMIF('Aout 15'!C:C,A511,'Aout 15'!E:E)</f>
        <v>61.65</v>
      </c>
    </row>
    <row r="512" spans="1:3" s="26" customFormat="1">
      <c r="A512" s="27" t="s">
        <v>565</v>
      </c>
      <c r="B512" s="26">
        <v>23.1</v>
      </c>
      <c r="C512" s="31">
        <f>B512-SUMIF('Juilet 15'!C:C,A512,'Juilet 15'!E:E)-SUMIF('Aout 15'!C:C,A512,'Aout 15'!E:E)</f>
        <v>23.1</v>
      </c>
    </row>
    <row r="513" spans="1:3" s="26" customFormat="1">
      <c r="A513" s="27" t="s">
        <v>544</v>
      </c>
      <c r="B513" s="26">
        <v>93.9</v>
      </c>
      <c r="C513" s="31">
        <f>B513-SUMIF('Juilet 15'!C:C,A513,'Juilet 15'!E:E)-SUMIF('Aout 15'!C:C,A513,'Aout 15'!E:E)</f>
        <v>93.9</v>
      </c>
    </row>
    <row r="514" spans="1:3" s="26" customFormat="1">
      <c r="A514" s="27" t="s">
        <v>552</v>
      </c>
      <c r="B514" s="26">
        <v>82.2</v>
      </c>
      <c r="C514" s="31">
        <f>B514-SUMIF('Juilet 15'!C:C,A514,'Juilet 15'!E:E)-SUMIF('Aout 15'!C:C,A514,'Aout 15'!E:E)</f>
        <v>82.2</v>
      </c>
    </row>
    <row r="515" spans="1:3" s="26" customFormat="1">
      <c r="A515" s="27" t="s">
        <v>665</v>
      </c>
      <c r="C515" s="31">
        <f>B515-SUMIF('Juilet 15'!C:C,A515,'Juilet 15'!E:E)-SUMIF('Aout 15'!C:C,A515,'Aout 15'!E:E)</f>
        <v>0</v>
      </c>
    </row>
    <row r="516" spans="1:3" s="26" customFormat="1">
      <c r="A516" s="27" t="s">
        <v>534</v>
      </c>
      <c r="B516" s="26">
        <v>65.5</v>
      </c>
      <c r="C516" s="31">
        <f>B516-SUMIF('Juilet 15'!C:C,A516,'Juilet 15'!E:E)-SUMIF('Aout 15'!C:C,A516,'Aout 15'!E:E)</f>
        <v>65.5</v>
      </c>
    </row>
    <row r="517" spans="1:3" s="26" customFormat="1">
      <c r="A517" s="27" t="s">
        <v>666</v>
      </c>
      <c r="B517" s="26">
        <v>31.45</v>
      </c>
      <c r="C517" s="31">
        <f>B517-SUMIF('Juilet 15'!C:C,A517,'Juilet 15'!E:E)-SUMIF('Aout 15'!C:C,A517,'Aout 15'!E:E)</f>
        <v>31.45</v>
      </c>
    </row>
    <row r="518" spans="1:3" s="26" customFormat="1">
      <c r="A518" s="27" t="s">
        <v>127</v>
      </c>
      <c r="B518" s="26">
        <v>104.95</v>
      </c>
      <c r="C518" s="31">
        <f>B518-SUMIF('Juilet 15'!C:C,A518,'Juilet 15'!E:E)-SUMIF('Aout 15'!C:C,A518,'Aout 15'!E:E)</f>
        <v>104.95</v>
      </c>
    </row>
    <row r="519" spans="1:3" s="26" customFormat="1">
      <c r="A519" s="27" t="s">
        <v>195</v>
      </c>
      <c r="B519" s="26">
        <v>86.7</v>
      </c>
      <c r="C519" s="31">
        <f>B519-SUMIF('Juilet 15'!C:C,A519,'Juilet 15'!E:E)-SUMIF('Aout 15'!C:C,A519,'Aout 15'!E:E)</f>
        <v>86.7</v>
      </c>
    </row>
    <row r="520" spans="1:3" s="26" customFormat="1">
      <c r="A520" s="27" t="s">
        <v>667</v>
      </c>
      <c r="C520" s="31">
        <f>B520-SUMIF('Juilet 15'!C:C,A520,'Juilet 15'!E:E)-SUMIF('Aout 15'!C:C,A520,'Aout 15'!E:E)</f>
        <v>0</v>
      </c>
    </row>
    <row r="521" spans="1:3" s="26" customFormat="1">
      <c r="A521" s="27" t="s">
        <v>371</v>
      </c>
      <c r="B521" s="26">
        <v>93.9</v>
      </c>
      <c r="C521" s="31">
        <f>B521-SUMIF('Juilet 15'!C:C,A521,'Juilet 15'!E:E)-SUMIF('Aout 15'!C:C,A521,'Aout 15'!E:E)</f>
        <v>93.9</v>
      </c>
    </row>
    <row r="522" spans="1:3" s="26" customFormat="1">
      <c r="A522" s="27" t="s">
        <v>568</v>
      </c>
      <c r="B522" s="26">
        <v>64.349999999999994</v>
      </c>
      <c r="C522" s="31">
        <f>B522-SUMIF('Juilet 15'!C:C,A522,'Juilet 15'!E:E)-SUMIF('Aout 15'!C:C,A522,'Aout 15'!E:E)</f>
        <v>64.349999999999994</v>
      </c>
    </row>
    <row r="523" spans="1:3" s="26" customFormat="1">
      <c r="A523" s="27" t="s">
        <v>543</v>
      </c>
      <c r="B523" s="26">
        <v>71.349999999999994</v>
      </c>
      <c r="C523" s="31">
        <f>B523-SUMIF('Juilet 15'!C:C,A523,'Juilet 15'!E:E)-SUMIF('Aout 15'!C:C,A523,'Aout 15'!E:E)</f>
        <v>71.349999999999994</v>
      </c>
    </row>
    <row r="524" spans="1:3" s="26" customFormat="1">
      <c r="A524" s="27" t="s">
        <v>383</v>
      </c>
      <c r="B524" s="26">
        <v>50.6</v>
      </c>
      <c r="C524" s="31">
        <f>B524-SUMIF('Juilet 15'!C:C,A524,'Juilet 15'!E:E)-SUMIF('Aout 15'!C:C,A524,'Aout 15'!E:E)</f>
        <v>50.6</v>
      </c>
    </row>
    <row r="525" spans="1:3" s="26" customFormat="1">
      <c r="A525" s="27" t="s">
        <v>71</v>
      </c>
      <c r="B525" s="26">
        <v>50.6</v>
      </c>
      <c r="C525" s="31">
        <f>B525-SUMIF('Juilet 15'!C:C,A525,'Juilet 15'!E:E)-SUMIF('Aout 15'!C:C,A525,'Aout 15'!E:E)</f>
        <v>50.6</v>
      </c>
    </row>
    <row r="526" spans="1:3" s="26" customFormat="1">
      <c r="A526" s="27" t="s">
        <v>95</v>
      </c>
      <c r="B526" s="26">
        <v>13.3</v>
      </c>
      <c r="C526" s="31">
        <f>B526-SUMIF('Juilet 15'!C:C,A526,'Juilet 15'!E:E)-SUMIF('Aout 15'!C:C,A526,'Aout 15'!E:E)</f>
        <v>13.3</v>
      </c>
    </row>
    <row r="527" spans="1:3" s="26" customFormat="1">
      <c r="A527" s="27" t="s">
        <v>772</v>
      </c>
      <c r="B527" s="26">
        <v>63.9</v>
      </c>
      <c r="C527" s="31">
        <f>B527-SUMIF('Juilet 15'!C:C,A527,'Juilet 15'!E:E)-SUMIF('Aout 15'!C:C,A527,'Aout 15'!E:E)</f>
        <v>63.9</v>
      </c>
    </row>
    <row r="528" spans="1:3" s="26" customFormat="1">
      <c r="A528" s="27" t="s">
        <v>88</v>
      </c>
      <c r="B528" s="26">
        <v>50.6</v>
      </c>
      <c r="C528" s="31">
        <f>B528-SUMIF('Juilet 15'!C:C,A528,'Juilet 15'!E:E)-SUMIF('Aout 15'!C:C,A528,'Aout 15'!E:E)</f>
        <v>50.6</v>
      </c>
    </row>
    <row r="529" spans="1:3" s="26" customFormat="1">
      <c r="A529" s="27" t="s">
        <v>206</v>
      </c>
      <c r="B529" s="26">
        <v>50.6</v>
      </c>
      <c r="C529" s="31">
        <f>B529-SUMIF('Juilet 15'!C:C,A529,'Juilet 15'!E:E)-SUMIF('Aout 15'!C:C,A529,'Aout 15'!E:E)</f>
        <v>50.6</v>
      </c>
    </row>
    <row r="530" spans="1:3" s="26" customFormat="1">
      <c r="A530" s="27" t="s">
        <v>72</v>
      </c>
      <c r="B530" s="26">
        <v>37.299999999999997</v>
      </c>
      <c r="C530" s="31">
        <f>B530-SUMIF('Juilet 15'!C:C,A530,'Juilet 15'!E:E)-SUMIF('Aout 15'!C:C,A530,'Aout 15'!E:E)</f>
        <v>37.299999999999997</v>
      </c>
    </row>
    <row r="531" spans="1:3" s="26" customFormat="1">
      <c r="A531" s="27" t="s">
        <v>312</v>
      </c>
      <c r="B531" s="26">
        <v>21.35</v>
      </c>
      <c r="C531" s="31">
        <f>B531-SUMIF('Juilet 15'!C:C,A531,'Juilet 15'!E:E)-SUMIF('Aout 15'!C:C,A531,'Aout 15'!E:E)</f>
        <v>21.35</v>
      </c>
    </row>
    <row r="532" spans="1:3" s="26" customFormat="1">
      <c r="A532" s="27" t="s">
        <v>263</v>
      </c>
      <c r="B532" s="26">
        <v>40.049999999999997</v>
      </c>
      <c r="C532" s="31">
        <f>B532-SUMIF('Juilet 15'!C:C,A532,'Juilet 15'!E:E)-SUMIF('Aout 15'!C:C,A532,'Aout 15'!E:E)</f>
        <v>40.049999999999997</v>
      </c>
    </row>
    <row r="533" spans="1:3" s="26" customFormat="1">
      <c r="A533" s="27" t="s">
        <v>569</v>
      </c>
      <c r="B533" s="26">
        <v>50.6</v>
      </c>
      <c r="C533" s="31">
        <f>B533-SUMIF('Juilet 15'!C:C,A533,'Juilet 15'!E:E)-SUMIF('Aout 15'!C:C,A533,'Aout 15'!E:E)</f>
        <v>50.6</v>
      </c>
    </row>
    <row r="534" spans="1:3" s="26" customFormat="1">
      <c r="A534" s="27" t="s">
        <v>434</v>
      </c>
      <c r="B534" s="26">
        <v>23.6</v>
      </c>
      <c r="C534" s="31">
        <f>B534-SUMIF('Juilet 15'!C:C,A534,'Juilet 15'!E:E)-SUMIF('Aout 15'!C:C,A534,'Aout 15'!E:E)</f>
        <v>23.6</v>
      </c>
    </row>
    <row r="535" spans="1:3" s="26" customFormat="1">
      <c r="A535" s="27" t="s">
        <v>773</v>
      </c>
      <c r="B535" s="26">
        <v>50.6</v>
      </c>
      <c r="C535" s="31">
        <f>B535-SUMIF('Juilet 15'!C:C,A535,'Juilet 15'!E:E)-SUMIF('Aout 15'!C:C,A535,'Aout 15'!E:E)</f>
        <v>50.6</v>
      </c>
    </row>
    <row r="536" spans="1:3" s="26" customFormat="1">
      <c r="A536" s="27" t="s">
        <v>322</v>
      </c>
      <c r="B536" s="26">
        <v>40.049999999999997</v>
      </c>
      <c r="C536" s="31">
        <f>B536-SUMIF('Juilet 15'!C:C,A536,'Juilet 15'!E:E)-SUMIF('Aout 15'!C:C,A536,'Aout 15'!E:E)</f>
        <v>40.049999999999997</v>
      </c>
    </row>
    <row r="537" spans="1:3" s="26" customFormat="1">
      <c r="A537" s="27" t="s">
        <v>774</v>
      </c>
      <c r="B537" s="26">
        <v>26.6</v>
      </c>
      <c r="C537" s="31">
        <f>B537-SUMIF('Juilet 15'!C:C,A537,'Juilet 15'!E:E)-SUMIF('Aout 15'!C:C,A537,'Aout 15'!E:E)</f>
        <v>26.6</v>
      </c>
    </row>
    <row r="538" spans="1:3" s="26" customFormat="1">
      <c r="A538" s="27" t="s">
        <v>397</v>
      </c>
      <c r="B538" s="26">
        <v>37.299999999999997</v>
      </c>
      <c r="C538" s="31">
        <f>B538-SUMIF('Juilet 15'!C:C,A538,'Juilet 15'!E:E)-SUMIF('Aout 15'!C:C,A538,'Aout 15'!E:E)</f>
        <v>37.299999999999997</v>
      </c>
    </row>
    <row r="539" spans="1:3" s="26" customFormat="1">
      <c r="A539" s="27" t="s">
        <v>171</v>
      </c>
      <c r="B539" s="26">
        <v>50.6</v>
      </c>
      <c r="C539" s="31">
        <f>B539-SUMIF('Juilet 15'!C:C,A539,'Juilet 15'!E:E)-SUMIF('Aout 15'!C:C,A539,'Aout 15'!E:E)</f>
        <v>50.6</v>
      </c>
    </row>
    <row r="540" spans="1:3" s="26" customFormat="1">
      <c r="A540" s="27" t="s">
        <v>189</v>
      </c>
      <c r="B540" s="26">
        <v>37.049999999999997</v>
      </c>
      <c r="C540" s="31">
        <f>B540-SUMIF('Juilet 15'!C:C,A540,'Juilet 15'!E:E)-SUMIF('Aout 15'!C:C,A540,'Aout 15'!E:E)</f>
        <v>37.049999999999997</v>
      </c>
    </row>
    <row r="541" spans="1:3" s="26" customFormat="1">
      <c r="A541" s="27" t="s">
        <v>303</v>
      </c>
      <c r="B541" s="26">
        <v>13.3</v>
      </c>
      <c r="C541" s="31">
        <f>B541-SUMIF('Juilet 15'!C:C,A541,'Juilet 15'!E:E)-SUMIF('Aout 15'!C:C,A541,'Aout 15'!E:E)</f>
        <v>13.3</v>
      </c>
    </row>
    <row r="542" spans="1:3" s="26" customFormat="1">
      <c r="A542" s="27" t="s">
        <v>284</v>
      </c>
      <c r="B542" s="26">
        <v>50.6</v>
      </c>
      <c r="C542" s="31">
        <f>B542-SUMIF('Juilet 15'!C:C,A542,'Juilet 15'!E:E)-SUMIF('Aout 15'!C:C,A542,'Aout 15'!E:E)</f>
        <v>50.6</v>
      </c>
    </row>
    <row r="543" spans="1:3" s="26" customFormat="1">
      <c r="A543" s="27" t="s">
        <v>294</v>
      </c>
      <c r="B543" s="26">
        <v>50.6</v>
      </c>
      <c r="C543" s="31">
        <f>B543-SUMIF('Juilet 15'!C:C,A543,'Juilet 15'!E:E)-SUMIF('Aout 15'!C:C,A543,'Aout 15'!E:E)</f>
        <v>50.6</v>
      </c>
    </row>
    <row r="544" spans="1:3" s="26" customFormat="1">
      <c r="A544" s="27" t="s">
        <v>94</v>
      </c>
      <c r="B544" s="26">
        <v>50.6</v>
      </c>
      <c r="C544" s="31">
        <f>B544-SUMIF('Juilet 15'!C:C,A544,'Juilet 15'!E:E)-SUMIF('Aout 15'!C:C,A544,'Aout 15'!E:E)</f>
        <v>50.6</v>
      </c>
    </row>
    <row r="545" spans="1:3" s="26" customFormat="1">
      <c r="A545" s="27" t="s">
        <v>361</v>
      </c>
      <c r="B545" s="26">
        <v>50.6</v>
      </c>
      <c r="C545" s="31">
        <f>B545-SUMIF('Juilet 15'!C:C,A545,'Juilet 15'!E:E)-SUMIF('Aout 15'!C:C,A545,'Aout 15'!E:E)</f>
        <v>50.6</v>
      </c>
    </row>
    <row r="546" spans="1:3" s="26" customFormat="1">
      <c r="A546" s="27" t="s">
        <v>380</v>
      </c>
      <c r="B546" s="26">
        <v>40.049999999999997</v>
      </c>
      <c r="C546" s="31">
        <f>B546-SUMIF('Juilet 15'!C:C,A546,'Juilet 15'!E:E)-SUMIF('Aout 15'!C:C,A546,'Aout 15'!E:E)</f>
        <v>40.049999999999997</v>
      </c>
    </row>
    <row r="547" spans="1:3" s="26" customFormat="1">
      <c r="A547" s="27" t="s">
        <v>368</v>
      </c>
      <c r="B547" s="26">
        <v>40.049999999999997</v>
      </c>
      <c r="C547" s="31">
        <f>B547-SUMIF('Juilet 15'!C:C,A547,'Juilet 15'!E:E)-SUMIF('Aout 15'!C:C,A547,'Aout 15'!E:E)</f>
        <v>40.049999999999997</v>
      </c>
    </row>
    <row r="548" spans="1:3" s="26" customFormat="1">
      <c r="A548" s="27" t="s">
        <v>334</v>
      </c>
      <c r="B548" s="26">
        <v>50.6</v>
      </c>
      <c r="C548" s="31">
        <f>B548-SUMIF('Juilet 15'!C:C,A548,'Juilet 15'!E:E)-SUMIF('Aout 15'!C:C,A548,'Aout 15'!E:E)</f>
        <v>50.6</v>
      </c>
    </row>
    <row r="549" spans="1:3" s="26" customFormat="1">
      <c r="A549" s="27" t="s">
        <v>472</v>
      </c>
      <c r="B549" s="26">
        <v>50.6</v>
      </c>
      <c r="C549" s="31">
        <f>B549-SUMIF('Juilet 15'!C:C,A549,'Juilet 15'!E:E)-SUMIF('Aout 15'!C:C,A549,'Aout 15'!E:E)</f>
        <v>50.6</v>
      </c>
    </row>
    <row r="550" spans="1:3" s="26" customFormat="1">
      <c r="A550" s="27" t="s">
        <v>272</v>
      </c>
      <c r="B550" s="26">
        <v>50.6</v>
      </c>
      <c r="C550" s="31">
        <f>B550-SUMIF('Juilet 15'!C:C,A550,'Juilet 15'!E:E)-SUMIF('Aout 15'!C:C,A550,'Aout 15'!E:E)</f>
        <v>50.6</v>
      </c>
    </row>
    <row r="551" spans="1:3" s="26" customFormat="1">
      <c r="A551" s="27" t="s">
        <v>328</v>
      </c>
      <c r="B551" s="26">
        <v>40.049999999999997</v>
      </c>
      <c r="C551" s="31">
        <f>B551-SUMIF('Juilet 15'!C:C,A551,'Juilet 15'!E:E)-SUMIF('Aout 15'!C:C,A551,'Aout 15'!E:E)</f>
        <v>40.049999999999997</v>
      </c>
    </row>
    <row r="552" spans="1:3" s="26" customFormat="1">
      <c r="A552" s="27" t="s">
        <v>342</v>
      </c>
      <c r="B552" s="26">
        <v>40.049999999999997</v>
      </c>
      <c r="C552" s="31">
        <f>B552-SUMIF('Juilet 15'!C:C,A552,'Juilet 15'!E:E)-SUMIF('Aout 15'!C:C,A552,'Aout 15'!E:E)</f>
        <v>40.049999999999997</v>
      </c>
    </row>
    <row r="553" spans="1:3" s="26" customFormat="1">
      <c r="A553" s="27" t="s">
        <v>775</v>
      </c>
      <c r="B553" s="26">
        <v>24</v>
      </c>
      <c r="C553" s="31">
        <f>B553-SUMIF('Juilet 15'!C:C,A553,'Juilet 15'!E:E)-SUMIF('Aout 15'!C:C,A553,'Aout 15'!E:E)</f>
        <v>24</v>
      </c>
    </row>
    <row r="554" spans="1:3" s="26" customFormat="1">
      <c r="A554" s="27" t="s">
        <v>248</v>
      </c>
      <c r="B554" s="26">
        <v>50.6</v>
      </c>
      <c r="C554" s="31">
        <f>B554-SUMIF('Juilet 15'!C:C,A554,'Juilet 15'!E:E)-SUMIF('Aout 15'!C:C,A554,'Aout 15'!E:E)</f>
        <v>50.6</v>
      </c>
    </row>
    <row r="555" spans="1:3" s="26" customFormat="1">
      <c r="A555" s="27" t="s">
        <v>131</v>
      </c>
      <c r="B555" s="26">
        <v>151.80000000000001</v>
      </c>
      <c r="C555" s="31">
        <f>B555-SUMIF('Juilet 15'!C:C,A555,'Juilet 15'!E:E)-SUMIF('Aout 15'!C:C,A555,'Aout 15'!E:E)</f>
        <v>151.80000000000001</v>
      </c>
    </row>
    <row r="556" spans="1:3" s="26" customFormat="1">
      <c r="A556" s="27" t="s">
        <v>496</v>
      </c>
      <c r="B556" s="26">
        <v>50.6</v>
      </c>
      <c r="C556" s="31">
        <f>B556-SUMIF('Juilet 15'!C:C,A556,'Juilet 15'!E:E)-SUMIF('Aout 15'!C:C,A556,'Aout 15'!E:E)</f>
        <v>50.6</v>
      </c>
    </row>
    <row r="557" spans="1:3" s="26" customFormat="1">
      <c r="A557" s="27" t="s">
        <v>238</v>
      </c>
      <c r="B557" s="26">
        <v>50.6</v>
      </c>
      <c r="C557" s="31">
        <f>B557-SUMIF('Juilet 15'!C:C,A557,'Juilet 15'!E:E)-SUMIF('Aout 15'!C:C,A557,'Aout 15'!E:E)</f>
        <v>50.6</v>
      </c>
    </row>
    <row r="558" spans="1:3" s="26" customFormat="1">
      <c r="A558" s="27" t="s">
        <v>776</v>
      </c>
      <c r="B558" s="26">
        <v>10.55</v>
      </c>
      <c r="C558" s="31">
        <f>B558-SUMIF('Juilet 15'!C:C,A558,'Juilet 15'!E:E)-SUMIF('Aout 15'!C:C,A558,'Aout 15'!E:E)</f>
        <v>10.55</v>
      </c>
    </row>
    <row r="559" spans="1:3" s="26" customFormat="1">
      <c r="A559" s="27" t="s">
        <v>36</v>
      </c>
      <c r="B559" s="26">
        <v>50.6</v>
      </c>
      <c r="C559" s="31">
        <f>B559-SUMIF('Juilet 15'!C:C,A559,'Juilet 15'!E:E)-SUMIF('Aout 15'!C:C,A559,'Aout 15'!E:E)</f>
        <v>50.6</v>
      </c>
    </row>
    <row r="560" spans="1:3" s="26" customFormat="1">
      <c r="A560" s="27" t="s">
        <v>777</v>
      </c>
      <c r="B560" s="26">
        <v>37.15</v>
      </c>
      <c r="C560" s="31">
        <f>B560-SUMIF('Juilet 15'!C:C,A560,'Juilet 15'!E:E)-SUMIF('Aout 15'!C:C,A560,'Aout 15'!E:E)</f>
        <v>37.15</v>
      </c>
    </row>
    <row r="561" spans="1:3" s="26" customFormat="1">
      <c r="A561" s="27" t="s">
        <v>135</v>
      </c>
      <c r="B561" s="26">
        <v>50.6</v>
      </c>
      <c r="C561" s="31">
        <f>B561-SUMIF('Juilet 15'!C:C,A561,'Juilet 15'!E:E)-SUMIF('Aout 15'!C:C,A561,'Aout 15'!E:E)</f>
        <v>50.6</v>
      </c>
    </row>
    <row r="562" spans="1:3" s="26" customFormat="1">
      <c r="A562" s="27" t="s">
        <v>388</v>
      </c>
      <c r="B562" s="26">
        <v>40.049999999999997</v>
      </c>
      <c r="C562" s="31">
        <f>B562-SUMIF('Juilet 15'!C:C,A562,'Juilet 15'!E:E)-SUMIF('Aout 15'!C:C,A562,'Aout 15'!E:E)</f>
        <v>40.049999999999997</v>
      </c>
    </row>
    <row r="563" spans="1:3" s="26" customFormat="1">
      <c r="A563" s="27" t="s">
        <v>254</v>
      </c>
      <c r="B563" s="26">
        <v>50.6</v>
      </c>
      <c r="C563" s="31">
        <f>B563-SUMIF('Juilet 15'!C:C,A563,'Juilet 15'!E:E)-SUMIF('Aout 15'!C:C,A563,'Aout 15'!E:E)</f>
        <v>50.6</v>
      </c>
    </row>
    <row r="564" spans="1:3" s="26" customFormat="1">
      <c r="A564" s="27" t="s">
        <v>778</v>
      </c>
      <c r="B564" s="26">
        <v>40.049999999999997</v>
      </c>
      <c r="C564" s="31">
        <f>B564-SUMIF('Juilet 15'!C:C,A564,'Juilet 15'!E:E)-SUMIF('Aout 15'!C:C,A564,'Aout 15'!E:E)</f>
        <v>40.049999999999997</v>
      </c>
    </row>
    <row r="565" spans="1:3" s="26" customFormat="1">
      <c r="A565" s="27" t="s">
        <v>452</v>
      </c>
      <c r="B565" s="26">
        <v>50.6</v>
      </c>
      <c r="C565" s="31">
        <f>B565-SUMIF('Juilet 15'!C:C,A565,'Juilet 15'!E:E)-SUMIF('Aout 15'!C:C,A565,'Aout 15'!E:E)</f>
        <v>50.6</v>
      </c>
    </row>
    <row r="566" spans="1:3" s="26" customFormat="1">
      <c r="A566" s="27" t="s">
        <v>402</v>
      </c>
      <c r="B566" s="26">
        <v>50.6</v>
      </c>
      <c r="C566" s="31">
        <f>B566-SUMIF('Juilet 15'!C:C,A566,'Juilet 15'!E:E)-SUMIF('Aout 15'!C:C,A566,'Aout 15'!E:E)</f>
        <v>50.6</v>
      </c>
    </row>
    <row r="567" spans="1:3" s="26" customFormat="1">
      <c r="A567" s="27" t="s">
        <v>286</v>
      </c>
      <c r="B567" s="26">
        <v>48.25</v>
      </c>
      <c r="C567" s="31">
        <f>B567-SUMIF('Juilet 15'!C:C,A567,'Juilet 15'!E:E)-SUMIF('Aout 15'!C:C,A567,'Aout 15'!E:E)</f>
        <v>48.25</v>
      </c>
    </row>
    <row r="568" spans="1:3" s="26" customFormat="1">
      <c r="A568" s="27" t="s">
        <v>98</v>
      </c>
      <c r="B568" s="26">
        <v>40.049999999999997</v>
      </c>
      <c r="C568" s="31">
        <f>B568-SUMIF('Juilet 15'!C:C,A568,'Juilet 15'!E:E)-SUMIF('Aout 15'!C:C,A568,'Aout 15'!E:E)</f>
        <v>40.049999999999997</v>
      </c>
    </row>
    <row r="569" spans="1:3" s="26" customFormat="1">
      <c r="A569" s="27" t="s">
        <v>280</v>
      </c>
      <c r="B569" s="26">
        <v>50.6</v>
      </c>
      <c r="C569" s="31">
        <f>B569-SUMIF('Juilet 15'!C:C,A569,'Juilet 15'!E:E)-SUMIF('Aout 15'!C:C,A569,'Aout 15'!E:E)</f>
        <v>50.6</v>
      </c>
    </row>
    <row r="570" spans="1:3" s="26" customFormat="1">
      <c r="A570" s="27" t="s">
        <v>451</v>
      </c>
      <c r="B570" s="26">
        <v>40.049999999999997</v>
      </c>
      <c r="C570" s="31">
        <f>B570-SUMIF('Juilet 15'!C:C,A570,'Juilet 15'!E:E)-SUMIF('Aout 15'!C:C,A570,'Aout 15'!E:E)</f>
        <v>40.049999999999997</v>
      </c>
    </row>
    <row r="571" spans="1:3" s="26" customFormat="1">
      <c r="A571" s="27" t="s">
        <v>274</v>
      </c>
      <c r="B571" s="26">
        <v>37.299999999999997</v>
      </c>
      <c r="C571" s="31">
        <f>B571-SUMIF('Juilet 15'!C:C,A571,'Juilet 15'!E:E)-SUMIF('Aout 15'!C:C,A571,'Aout 15'!E:E)</f>
        <v>37.299999999999997</v>
      </c>
    </row>
    <row r="572" spans="1:3" s="26" customFormat="1">
      <c r="A572" s="27" t="s">
        <v>179</v>
      </c>
      <c r="B572" s="26">
        <v>50.6</v>
      </c>
      <c r="C572" s="31">
        <f>B572-SUMIF('Juilet 15'!C:C,A572,'Juilet 15'!E:E)-SUMIF('Aout 15'!C:C,A572,'Aout 15'!E:E)</f>
        <v>50.6</v>
      </c>
    </row>
    <row r="573" spans="1:3" s="26" customFormat="1">
      <c r="A573" s="27" t="s">
        <v>91</v>
      </c>
      <c r="B573" s="26">
        <v>50.4</v>
      </c>
      <c r="C573" s="31">
        <f>B573-SUMIF('Juilet 15'!C:C,A573,'Juilet 15'!E:E)-SUMIF('Aout 15'!C:C,A573,'Aout 15'!E:E)</f>
        <v>50.4</v>
      </c>
    </row>
    <row r="574" spans="1:3" s="26" customFormat="1">
      <c r="A574" s="27" t="s">
        <v>257</v>
      </c>
      <c r="B574" s="26">
        <v>27.6</v>
      </c>
      <c r="C574" s="31">
        <f>B574-SUMIF('Juilet 15'!C:C,A574,'Juilet 15'!E:E)-SUMIF('Aout 15'!C:C,A574,'Aout 15'!E:E)</f>
        <v>27.6</v>
      </c>
    </row>
    <row r="575" spans="1:3" s="26" customFormat="1">
      <c r="A575" s="27" t="s">
        <v>751</v>
      </c>
      <c r="B575" s="26">
        <v>27.85</v>
      </c>
      <c r="C575" s="31">
        <f>B575-SUMIF('Juilet 15'!C:C,A575,'Juilet 15'!E:E)-SUMIF('Aout 15'!C:C,A575,'Aout 15'!E:E)</f>
        <v>27.85</v>
      </c>
    </row>
    <row r="576" spans="1:3" s="26" customFormat="1">
      <c r="A576" s="27" t="s">
        <v>559</v>
      </c>
      <c r="B576" s="26">
        <v>38.5</v>
      </c>
      <c r="C576" s="31">
        <f>B576-SUMIF('Juilet 15'!C:C,A576,'Juilet 15'!E:E)-SUMIF('Aout 15'!C:C,A576,'Aout 15'!E:E)</f>
        <v>38.5</v>
      </c>
    </row>
    <row r="577" spans="1:3" s="26" customFormat="1">
      <c r="A577" s="27" t="s">
        <v>460</v>
      </c>
      <c r="B577" s="26">
        <v>64.099999999999994</v>
      </c>
      <c r="C577" s="31">
        <f>B577-SUMIF('Juilet 15'!C:C,A577,'Juilet 15'!E:E)-SUMIF('Aout 15'!C:C,A577,'Aout 15'!E:E)</f>
        <v>64.099999999999994</v>
      </c>
    </row>
    <row r="578" spans="1:3" s="26" customFormat="1">
      <c r="A578" s="27" t="s">
        <v>518</v>
      </c>
      <c r="B578" s="26">
        <v>10.35</v>
      </c>
      <c r="C578" s="31">
        <f>B578-SUMIF('Juilet 15'!C:C,A578,'Juilet 15'!E:E)-SUMIF('Aout 15'!C:C,A578,'Aout 15'!E:E)</f>
        <v>10.35</v>
      </c>
    </row>
    <row r="579" spans="1:3" s="26" customFormat="1">
      <c r="A579" s="27" t="s">
        <v>752</v>
      </c>
      <c r="B579" s="26">
        <v>8.9</v>
      </c>
      <c r="C579" s="31">
        <f>B579-SUMIF('Juilet 15'!C:C,A579,'Juilet 15'!E:E)-SUMIF('Aout 15'!C:C,A579,'Aout 15'!E:E)</f>
        <v>8.9</v>
      </c>
    </row>
    <row r="580" spans="1:3" s="26" customFormat="1">
      <c r="A580" s="27" t="s">
        <v>530</v>
      </c>
      <c r="B580" s="26">
        <v>36.6</v>
      </c>
      <c r="C580" s="31">
        <f>B580-SUMIF('Juilet 15'!C:C,A580,'Juilet 15'!E:E)-SUMIF('Aout 15'!C:C,A580,'Aout 15'!E:E)</f>
        <v>36.6</v>
      </c>
    </row>
    <row r="581" spans="1:3" s="26" customFormat="1">
      <c r="A581" s="27" t="s">
        <v>504</v>
      </c>
      <c r="B581" s="26">
        <v>9.4499999999999993</v>
      </c>
      <c r="C581" s="31">
        <f>B581-SUMIF('Juilet 15'!C:C,A581,'Juilet 15'!E:E)-SUMIF('Aout 15'!C:C,A581,'Aout 15'!E:E)</f>
        <v>9.4499999999999993</v>
      </c>
    </row>
    <row r="582" spans="1:3" s="26" customFormat="1">
      <c r="A582" s="27" t="s">
        <v>494</v>
      </c>
      <c r="B582" s="26">
        <v>9.4499999999999993</v>
      </c>
      <c r="C582" s="31">
        <f>B582-SUMIF('Juilet 15'!C:C,A582,'Juilet 15'!E:E)-SUMIF('Aout 15'!C:C,A582,'Aout 15'!E:E)</f>
        <v>9.4499999999999993</v>
      </c>
    </row>
    <row r="583" spans="1:3" s="26" customFormat="1">
      <c r="A583" s="27" t="s">
        <v>561</v>
      </c>
      <c r="B583" s="26">
        <v>10.35</v>
      </c>
      <c r="C583" s="31">
        <f>B583-SUMIF('Juilet 15'!C:C,A583,'Juilet 15'!E:E)-SUMIF('Aout 15'!C:C,A583,'Aout 15'!E:E)</f>
        <v>10.35</v>
      </c>
    </row>
    <row r="584" spans="1:3" s="26" customFormat="1">
      <c r="A584" s="27" t="s">
        <v>228</v>
      </c>
      <c r="B584" s="26">
        <v>27.85</v>
      </c>
      <c r="C584" s="31">
        <f>B584-SUMIF('Juilet 15'!C:C,A584,'Juilet 15'!E:E)-SUMIF('Aout 15'!C:C,A584,'Aout 15'!E:E)</f>
        <v>27.85</v>
      </c>
    </row>
    <row r="585" spans="1:3" s="26" customFormat="1">
      <c r="A585" s="27" t="s">
        <v>753</v>
      </c>
      <c r="C585" s="31">
        <f>B585-SUMIF('Juilet 15'!C:C,A585,'Juilet 15'!E:E)-SUMIF('Aout 15'!C:C,A585,'Aout 15'!E:E)</f>
        <v>0</v>
      </c>
    </row>
    <row r="586" spans="1:3" s="26" customFormat="1">
      <c r="A586" s="27" t="s">
        <v>754</v>
      </c>
      <c r="C586" s="31">
        <f>B586-SUMIF('Juilet 15'!C:C,A586,'Juilet 15'!E:E)-SUMIF('Aout 15'!C:C,A586,'Aout 15'!E:E)</f>
        <v>0</v>
      </c>
    </row>
    <row r="587" spans="1:3" s="26" customFormat="1">
      <c r="A587" s="27" t="s">
        <v>755</v>
      </c>
      <c r="C587" s="31">
        <f>B587-SUMIF('Juilet 15'!C:C,A587,'Juilet 15'!E:E)-SUMIF('Aout 15'!C:C,A587,'Aout 15'!E:E)</f>
        <v>0</v>
      </c>
    </row>
    <row r="588" spans="1:3" s="26" customFormat="1">
      <c r="A588" s="27" t="s">
        <v>281</v>
      </c>
      <c r="B588" s="26">
        <v>14.1</v>
      </c>
      <c r="C588" s="31">
        <f>B588-SUMIF('Juilet 15'!C:C,A588,'Juilet 15'!E:E)-SUMIF('Aout 15'!C:C,A588,'Aout 15'!E:E)</f>
        <v>14.1</v>
      </c>
    </row>
    <row r="589" spans="1:3" s="26" customFormat="1">
      <c r="A589" s="27" t="s">
        <v>167</v>
      </c>
      <c r="B589" s="26">
        <v>14.1</v>
      </c>
      <c r="C589" s="31">
        <f>B589-SUMIF('Juilet 15'!C:C,A589,'Juilet 15'!E:E)-SUMIF('Aout 15'!C:C,A589,'Aout 15'!E:E)</f>
        <v>14.1</v>
      </c>
    </row>
    <row r="590" spans="1:3" s="26" customFormat="1">
      <c r="A590" s="27" t="s">
        <v>364</v>
      </c>
      <c r="B590" s="26">
        <v>28.15</v>
      </c>
      <c r="C590" s="31">
        <f>B590-SUMIF('Juilet 15'!C:C,A590,'Juilet 15'!E:E)-SUMIF('Aout 15'!C:C,A590,'Aout 15'!E:E)</f>
        <v>28.15</v>
      </c>
    </row>
    <row r="591" spans="1:3" s="26" customFormat="1">
      <c r="A591" s="27" t="s">
        <v>108</v>
      </c>
      <c r="B591" s="26">
        <v>35.700000000000003</v>
      </c>
      <c r="C591" s="31">
        <f>B591-SUMIF('Juilet 15'!C:C,A591,'Juilet 15'!E:E)-SUMIF('Aout 15'!C:C,A591,'Aout 15'!E:E)</f>
        <v>35.700000000000003</v>
      </c>
    </row>
    <row r="592" spans="1:3" s="26" customFormat="1">
      <c r="A592" s="27" t="s">
        <v>756</v>
      </c>
      <c r="C592" s="31">
        <f>B592-SUMIF('Juilet 15'!C:C,A592,'Juilet 15'!E:E)-SUMIF('Aout 15'!C:C,A592,'Aout 15'!E:E)</f>
        <v>0</v>
      </c>
    </row>
    <row r="593" spans="1:3" s="26" customFormat="1">
      <c r="A593" s="27" t="s">
        <v>757</v>
      </c>
      <c r="C593" s="31">
        <f>B593-SUMIF('Juilet 15'!C:C,A593,'Juilet 15'!E:E)-SUMIF('Aout 15'!C:C,A593,'Aout 15'!E:E)</f>
        <v>0</v>
      </c>
    </row>
    <row r="594" spans="1:3" s="26" customFormat="1">
      <c r="A594" s="27" t="s">
        <v>520</v>
      </c>
      <c r="B594" s="26">
        <v>46.1</v>
      </c>
      <c r="C594" s="31">
        <f>B594-SUMIF('Juilet 15'!C:C,A594,'Juilet 15'!E:E)-SUMIF('Aout 15'!C:C,A594,'Aout 15'!E:E)</f>
        <v>46.1</v>
      </c>
    </row>
    <row r="595" spans="1:3" s="26" customFormat="1">
      <c r="A595" s="27" t="s">
        <v>525</v>
      </c>
      <c r="B595" s="26">
        <v>23.55</v>
      </c>
      <c r="C595" s="31">
        <f>B595-SUMIF('Juilet 15'!C:C,A595,'Juilet 15'!E:E)-SUMIF('Aout 15'!C:C,A595,'Aout 15'!E:E)</f>
        <v>23.55</v>
      </c>
    </row>
    <row r="596" spans="1:3" s="26" customFormat="1">
      <c r="A596" s="27" t="s">
        <v>439</v>
      </c>
      <c r="B596" s="26">
        <v>16.350000000000001</v>
      </c>
      <c r="C596" s="31">
        <f>B596-SUMIF('Juilet 15'!C:C,A596,'Juilet 15'!E:E)-SUMIF('Aout 15'!C:C,A596,'Aout 15'!E:E)</f>
        <v>16.350000000000001</v>
      </c>
    </row>
    <row r="597" spans="1:3" s="26" customFormat="1">
      <c r="A597" s="27" t="s">
        <v>758</v>
      </c>
      <c r="B597" s="26">
        <v>14.1</v>
      </c>
      <c r="C597" s="31">
        <f>B597-SUMIF('Juilet 15'!C:C,A597,'Juilet 15'!E:E)-SUMIF('Aout 15'!C:C,A597,'Aout 15'!E:E)</f>
        <v>14.1</v>
      </c>
    </row>
    <row r="598" spans="1:3" s="26" customFormat="1">
      <c r="A598" s="27" t="s">
        <v>458</v>
      </c>
      <c r="B598" s="26">
        <v>14.1</v>
      </c>
      <c r="C598" s="31">
        <f>B598-SUMIF('Juilet 15'!C:C,A598,'Juilet 15'!E:E)-SUMIF('Aout 15'!C:C,A598,'Aout 15'!E:E)</f>
        <v>14.1</v>
      </c>
    </row>
    <row r="599" spans="1:3" s="26" customFormat="1">
      <c r="A599" s="27" t="s">
        <v>759</v>
      </c>
      <c r="C599" s="31">
        <f>B599-SUMIF('Juilet 15'!C:C,A599,'Juilet 15'!E:E)-SUMIF('Aout 15'!C:C,A599,'Aout 15'!E:E)</f>
        <v>0</v>
      </c>
    </row>
    <row r="600" spans="1:3" s="26" customFormat="1">
      <c r="A600" s="27" t="s">
        <v>760</v>
      </c>
      <c r="C600" s="31">
        <f>B600-SUMIF('Juilet 15'!C:C,A600,'Juilet 15'!E:E)-SUMIF('Aout 15'!C:C,A600,'Aout 15'!E:E)</f>
        <v>0</v>
      </c>
    </row>
    <row r="601" spans="1:3" s="26" customFormat="1">
      <c r="A601" s="27" t="s">
        <v>174</v>
      </c>
      <c r="B601" s="26">
        <v>60.2</v>
      </c>
      <c r="C601" s="31">
        <f>B601-SUMIF('Juilet 15'!C:C,A601,'Juilet 15'!E:E)-SUMIF('Aout 15'!C:C,A601,'Aout 15'!E:E)</f>
        <v>60.2</v>
      </c>
    </row>
    <row r="602" spans="1:3" s="26" customFormat="1">
      <c r="A602" s="27" t="s">
        <v>175</v>
      </c>
      <c r="B602" s="26">
        <v>59.1</v>
      </c>
      <c r="C602" s="31">
        <f>B602-SUMIF('Juilet 15'!C:C,A602,'Juilet 15'!E:E)-SUMIF('Aout 15'!C:C,A602,'Aout 15'!E:E)</f>
        <v>59.1</v>
      </c>
    </row>
    <row r="603" spans="1:3" s="26" customFormat="1">
      <c r="A603" s="27" t="s">
        <v>761</v>
      </c>
      <c r="B603" s="26">
        <v>10.75</v>
      </c>
      <c r="C603" s="31">
        <f>B603-SUMIF('Juilet 15'!C:C,A603,'Juilet 15'!E:E)-SUMIF('Aout 15'!C:C,A603,'Aout 15'!E:E)</f>
        <v>10.75</v>
      </c>
    </row>
    <row r="604" spans="1:3" s="26" customFormat="1">
      <c r="A604" s="27" t="s">
        <v>762</v>
      </c>
      <c r="C604" s="31">
        <f>B604-SUMIF('Juilet 15'!C:C,A604,'Juilet 15'!E:E)-SUMIF('Aout 15'!C:C,A604,'Aout 15'!E:E)</f>
        <v>0</v>
      </c>
    </row>
    <row r="605" spans="1:3" s="26" customFormat="1">
      <c r="A605" s="27" t="s">
        <v>763</v>
      </c>
      <c r="B605" s="26">
        <v>14.1</v>
      </c>
      <c r="C605" s="31">
        <f>B605-SUMIF('Juilet 15'!C:C,A605,'Juilet 15'!E:E)-SUMIF('Aout 15'!C:C,A605,'Aout 15'!E:E)</f>
        <v>14.1</v>
      </c>
    </row>
    <row r="606" spans="1:3" s="26" customFormat="1">
      <c r="A606" s="27" t="s">
        <v>764</v>
      </c>
      <c r="C606" s="31">
        <f>B606-SUMIF('Juilet 15'!C:C,A606,'Juilet 15'!E:E)-SUMIF('Aout 15'!C:C,A606,'Aout 15'!E:E)</f>
        <v>0</v>
      </c>
    </row>
    <row r="607" spans="1:3" s="26" customFormat="1">
      <c r="A607" s="27" t="s">
        <v>240</v>
      </c>
      <c r="B607" s="26">
        <v>14.1</v>
      </c>
      <c r="C607" s="31">
        <f>B607-SUMIF('Juilet 15'!C:C,A607,'Juilet 15'!E:E)-SUMIF('Aout 15'!C:C,A607,'Aout 15'!E:E)</f>
        <v>14.1</v>
      </c>
    </row>
    <row r="608" spans="1:3" s="26" customFormat="1">
      <c r="A608" s="27" t="s">
        <v>765</v>
      </c>
      <c r="C608" s="31">
        <f>B608-SUMIF('Juilet 15'!C:C,A608,'Juilet 15'!E:E)-SUMIF('Aout 15'!C:C,A608,'Aout 15'!E:E)</f>
        <v>0</v>
      </c>
    </row>
    <row r="609" spans="1:3" s="26" customFormat="1">
      <c r="A609" s="27" t="s">
        <v>310</v>
      </c>
      <c r="B609" s="26">
        <v>18.100000000000001</v>
      </c>
      <c r="C609" s="31">
        <f>B609-SUMIF('Juilet 15'!C:C,A609,'Juilet 15'!E:E)-SUMIF('Aout 15'!C:C,A609,'Aout 15'!E:E)</f>
        <v>18.100000000000001</v>
      </c>
    </row>
    <row r="610" spans="1:3" s="26" customFormat="1">
      <c r="A610" s="27" t="s">
        <v>243</v>
      </c>
      <c r="B610" s="26">
        <v>45.15</v>
      </c>
      <c r="C610" s="31">
        <f>B610-SUMIF('Juilet 15'!C:C,A610,'Juilet 15'!E:E)-SUMIF('Aout 15'!C:C,A610,'Aout 15'!E:E)</f>
        <v>45.15</v>
      </c>
    </row>
    <row r="611" spans="1:3" s="26" customFormat="1">
      <c r="A611" s="27" t="s">
        <v>467</v>
      </c>
      <c r="B611" s="26">
        <v>24.4</v>
      </c>
      <c r="C611" s="31">
        <f>B611-SUMIF('Juilet 15'!C:C,A611,'Juilet 15'!E:E)-SUMIF('Aout 15'!C:C,A611,'Aout 15'!E:E)</f>
        <v>24.4</v>
      </c>
    </row>
    <row r="612" spans="1:3" s="26" customFormat="1">
      <c r="A612" s="27" t="s">
        <v>766</v>
      </c>
      <c r="B612" s="26">
        <v>12.3</v>
      </c>
      <c r="C612" s="31">
        <f>B612-SUMIF('Juilet 15'!C:C,A612,'Juilet 15'!E:E)-SUMIF('Aout 15'!C:C,A612,'Aout 15'!E:E)</f>
        <v>12.3</v>
      </c>
    </row>
    <row r="613" spans="1:3" s="26" customFormat="1">
      <c r="A613" s="27" t="s">
        <v>537</v>
      </c>
      <c r="C613" s="31">
        <f>B613-SUMIF('Juilet 15'!C:C,A613,'Juilet 15'!E:E)-SUMIF('Aout 15'!C:C,A613,'Aout 15'!E:E)</f>
        <v>0</v>
      </c>
    </row>
    <row r="614" spans="1:3" s="26" customFormat="1">
      <c r="A614" s="27" t="s">
        <v>767</v>
      </c>
      <c r="C614" s="31">
        <f>B614-SUMIF('Juilet 15'!C:C,A614,'Juilet 15'!E:E)-SUMIF('Aout 15'!C:C,A614,'Aout 15'!E:E)</f>
        <v>0</v>
      </c>
    </row>
    <row r="615" spans="1:3" s="26" customFormat="1">
      <c r="A615" s="27" t="s">
        <v>540</v>
      </c>
      <c r="B615" s="26">
        <v>19.75</v>
      </c>
      <c r="C615" s="31">
        <f>B615-SUMIF('Juilet 15'!C:C,A615,'Juilet 15'!E:E)-SUMIF('Aout 15'!C:C,A615,'Aout 15'!E:E)</f>
        <v>19.75</v>
      </c>
    </row>
    <row r="616" spans="1:3" s="26" customFormat="1">
      <c r="A616" s="27" t="s">
        <v>497</v>
      </c>
      <c r="B616" s="26">
        <v>59.65</v>
      </c>
      <c r="C616" s="31">
        <f>B616-SUMIF('Juilet 15'!C:C,A616,'Juilet 15'!E:E)-SUMIF('Aout 15'!C:C,A616,'Aout 15'!E:E)</f>
        <v>59.65</v>
      </c>
    </row>
    <row r="617" spans="1:3" s="26" customFormat="1">
      <c r="A617" s="27" t="s">
        <v>255</v>
      </c>
      <c r="B617" s="26">
        <v>14.1</v>
      </c>
      <c r="C617" s="31">
        <f>B617-SUMIF('Juilet 15'!C:C,A617,'Juilet 15'!E:E)-SUMIF('Aout 15'!C:C,A617,'Aout 15'!E:E)</f>
        <v>14.1</v>
      </c>
    </row>
    <row r="618" spans="1:3" s="26" customFormat="1">
      <c r="A618" s="27" t="s">
        <v>299</v>
      </c>
      <c r="B618" s="26">
        <v>14.1</v>
      </c>
      <c r="C618" s="31">
        <f>B618-SUMIF('Juilet 15'!C:C,A618,'Juilet 15'!E:E)-SUMIF('Aout 15'!C:C,A618,'Aout 15'!E:E)</f>
        <v>14.1</v>
      </c>
    </row>
    <row r="619" spans="1:3" s="26" customFormat="1">
      <c r="A619" s="27" t="s">
        <v>768</v>
      </c>
      <c r="B619" s="26">
        <v>7.6</v>
      </c>
      <c r="C619" s="31">
        <f>B619-SUMIF('Juilet 15'!C:C,A619,'Juilet 15'!E:E)-SUMIF('Aout 15'!C:C,A619,'Aout 15'!E:E)</f>
        <v>7.6</v>
      </c>
    </row>
    <row r="620" spans="1:3" s="26" customFormat="1">
      <c r="A620" s="27" t="s">
        <v>769</v>
      </c>
      <c r="C620" s="31">
        <f>B620-SUMIF('Juilet 15'!C:C,A620,'Juilet 15'!E:E)-SUMIF('Aout 15'!C:C,A620,'Aout 15'!E:E)</f>
        <v>0</v>
      </c>
    </row>
    <row r="621" spans="1:3" s="26" customFormat="1">
      <c r="A621" s="27" t="s">
        <v>770</v>
      </c>
      <c r="C621" s="31">
        <f>B621-SUMIF('Juilet 15'!C:C,A621,'Juilet 15'!E:E)-SUMIF('Aout 15'!C:C,A621,'Aout 15'!E:E)</f>
        <v>0</v>
      </c>
    </row>
    <row r="622" spans="1:3" s="26" customFormat="1">
      <c r="A622" s="27" t="s">
        <v>448</v>
      </c>
      <c r="B622" s="26">
        <v>7.35</v>
      </c>
      <c r="C622" s="31">
        <f>B622-SUMIF('Juilet 15'!C:C,A622,'Juilet 15'!E:E)-SUMIF('Aout 15'!C:C,A622,'Aout 15'!E:E)</f>
        <v>7.35</v>
      </c>
    </row>
    <row r="623" spans="1:3" s="26" customFormat="1">
      <c r="A623" s="27" t="s">
        <v>771</v>
      </c>
      <c r="B623" s="26">
        <v>14.1</v>
      </c>
      <c r="C623" s="31">
        <f>B623-SUMIF('Juilet 15'!C:C,A623,'Juilet 15'!E:E)-SUMIF('Aout 15'!C:C,A623,'Aout 15'!E:E)</f>
        <v>14.1</v>
      </c>
    </row>
    <row r="624" spans="1:3" s="26" customFormat="1">
      <c r="A624" s="27" t="s">
        <v>412</v>
      </c>
      <c r="B624" s="26">
        <v>79.599999999999994</v>
      </c>
      <c r="C624" s="31">
        <f>B624-SUMIF('Juilet 15'!C:C,A624,'Juilet 15'!E:E)-SUMIF('Aout 15'!C:C,A624,'Aout 15'!E:E)</f>
        <v>79.599999999999994</v>
      </c>
    </row>
    <row r="625" spans="1:3" s="26" customFormat="1">
      <c r="A625" s="27" t="s">
        <v>413</v>
      </c>
      <c r="B625" s="26">
        <v>71.349999999999994</v>
      </c>
      <c r="C625" s="31">
        <f>B625-SUMIF('Juilet 15'!C:C,A625,'Juilet 15'!E:E)-SUMIF('Aout 15'!C:C,A625,'Aout 15'!E:E)</f>
        <v>71.349999999999994</v>
      </c>
    </row>
    <row r="626" spans="1:3" s="26" customFormat="1">
      <c r="A626" s="27" t="s">
        <v>457</v>
      </c>
      <c r="B626" s="26">
        <v>96.35</v>
      </c>
      <c r="C626" s="31">
        <f>B626-SUMIF('Juilet 15'!C:C,A626,'Juilet 15'!E:E)-SUMIF('Aout 15'!C:C,A626,'Aout 15'!E:E)</f>
        <v>96.35</v>
      </c>
    </row>
    <row r="627" spans="1:3" s="26" customFormat="1">
      <c r="A627" s="27" t="s">
        <v>485</v>
      </c>
      <c r="B627" s="26">
        <v>93.85</v>
      </c>
      <c r="C627" s="31">
        <f>B627-SUMIF('Juilet 15'!C:C,A627,'Juilet 15'!E:E)-SUMIF('Aout 15'!C:C,A627,'Aout 15'!E:E)</f>
        <v>93.85</v>
      </c>
    </row>
    <row r="628" spans="1:3" s="26" customFormat="1">
      <c r="A628" s="27" t="s">
        <v>84</v>
      </c>
      <c r="B628" s="26">
        <v>41</v>
      </c>
      <c r="C628" s="31">
        <f>B628-SUMIF('Juilet 15'!C:C,A628,'Juilet 15'!E:E)-SUMIF('Aout 15'!C:C,A628,'Aout 15'!E:E)</f>
        <v>41</v>
      </c>
    </row>
    <row r="629" spans="1:3" s="26" customFormat="1">
      <c r="A629" s="27" t="s">
        <v>311</v>
      </c>
      <c r="B629" s="26">
        <v>66.7</v>
      </c>
      <c r="C629" s="31">
        <f>B629-SUMIF('Juilet 15'!C:C,A629,'Juilet 15'!E:E)-SUMIF('Aout 15'!C:C,A629,'Aout 15'!E:E)</f>
        <v>66.7</v>
      </c>
    </row>
    <row r="630" spans="1:3" s="26" customFormat="1">
      <c r="A630" s="27" t="s">
        <v>479</v>
      </c>
      <c r="B630" s="26">
        <v>52.65</v>
      </c>
      <c r="C630" s="31">
        <f>B630-SUMIF('Juilet 15'!C:C,A630,'Juilet 15'!E:E)-SUMIF('Aout 15'!C:C,A630,'Aout 15'!E:E)</f>
        <v>52.65</v>
      </c>
    </row>
    <row r="631" spans="1:3" s="26" customFormat="1">
      <c r="A631" s="27" t="s">
        <v>454</v>
      </c>
      <c r="B631" s="26">
        <v>34.35</v>
      </c>
      <c r="C631" s="31">
        <f>B631-SUMIF('Juilet 15'!C:C,A631,'Juilet 15'!E:E)-SUMIF('Aout 15'!C:C,A631,'Aout 15'!E:E)</f>
        <v>34.35</v>
      </c>
    </row>
    <row r="632" spans="1:3" s="26" customFormat="1">
      <c r="A632" s="27" t="s">
        <v>514</v>
      </c>
      <c r="B632" s="26">
        <v>71.349999999999994</v>
      </c>
      <c r="C632" s="31">
        <f>B632-SUMIF('Juilet 15'!C:C,A632,'Juilet 15'!E:E)-SUMIF('Aout 15'!C:C,A632,'Aout 15'!E:E)</f>
        <v>71.349999999999994</v>
      </c>
    </row>
    <row r="633" spans="1:3" s="26" customFormat="1">
      <c r="A633" s="27" t="s">
        <v>521</v>
      </c>
      <c r="B633" s="26">
        <v>71.349999999999994</v>
      </c>
      <c r="C633" s="31">
        <f>B633-SUMIF('Juilet 15'!C:C,A633,'Juilet 15'!E:E)-SUMIF('Aout 15'!C:C,A633,'Aout 15'!E:E)</f>
        <v>71.349999999999994</v>
      </c>
    </row>
    <row r="634" spans="1:3" s="26" customFormat="1">
      <c r="A634" s="27" t="s">
        <v>461</v>
      </c>
      <c r="B634" s="26">
        <v>93.85</v>
      </c>
      <c r="C634" s="31">
        <f>B634-SUMIF('Juilet 15'!C:C,A634,'Juilet 15'!E:E)-SUMIF('Aout 15'!C:C,A634,'Aout 15'!E:E)</f>
        <v>93.85</v>
      </c>
    </row>
    <row r="635" spans="1:3" s="26" customFormat="1">
      <c r="A635" s="27" t="s">
        <v>49</v>
      </c>
      <c r="B635" s="26">
        <v>43.8</v>
      </c>
      <c r="C635" s="31">
        <f>B635-SUMIF('Juilet 15'!C:C,A635,'Juilet 15'!E:E)-SUMIF('Aout 15'!C:C,A635,'Aout 15'!E:E)</f>
        <v>43.8</v>
      </c>
    </row>
    <row r="636" spans="1:3" s="26" customFormat="1">
      <c r="A636" s="27" t="s">
        <v>531</v>
      </c>
      <c r="B636" s="26">
        <v>65.5</v>
      </c>
      <c r="C636" s="31">
        <f>B636-SUMIF('Juilet 15'!C:C,A636,'Juilet 15'!E:E)-SUMIF('Aout 15'!C:C,A636,'Aout 15'!E:E)</f>
        <v>65.5</v>
      </c>
    </row>
    <row r="637" spans="1:3" s="26" customFormat="1">
      <c r="A637" s="27" t="s">
        <v>150</v>
      </c>
      <c r="B637" s="26">
        <v>79.7</v>
      </c>
      <c r="C637" s="31">
        <f>B637-SUMIF('Juilet 15'!C:C,A637,'Juilet 15'!E:E)-SUMIF('Aout 15'!C:C,A637,'Aout 15'!E:E)</f>
        <v>79.7</v>
      </c>
    </row>
    <row r="638" spans="1:3" s="26" customFormat="1">
      <c r="A638" s="27" t="s">
        <v>196</v>
      </c>
      <c r="B638" s="26">
        <v>64.349999999999994</v>
      </c>
      <c r="C638" s="31">
        <f>B638-SUMIF('Juilet 15'!C:C,A638,'Juilet 15'!E:E)-SUMIF('Aout 15'!C:C,A638,'Aout 15'!E:E)</f>
        <v>64.349999999999994</v>
      </c>
    </row>
    <row r="639" spans="1:3" s="26" customFormat="1">
      <c r="A639" s="27" t="s">
        <v>503</v>
      </c>
      <c r="B639" s="26">
        <v>104.2</v>
      </c>
      <c r="C639" s="31">
        <f>B639-SUMIF('Juilet 15'!C:C,A639,'Juilet 15'!E:E)-SUMIF('Aout 15'!C:C,A639,'Aout 15'!E:E)</f>
        <v>104.2</v>
      </c>
    </row>
    <row r="640" spans="1:3" s="26" customFormat="1">
      <c r="A640" s="27" t="s">
        <v>547</v>
      </c>
      <c r="B640" s="26">
        <v>58.5</v>
      </c>
      <c r="C640" s="31">
        <f>B640-SUMIF('Juilet 15'!C:C,A640,'Juilet 15'!E:E)-SUMIF('Aout 15'!C:C,A640,'Aout 15'!E:E)</f>
        <v>58.5</v>
      </c>
    </row>
    <row r="641" spans="1:3" s="26" customFormat="1">
      <c r="A641" s="27" t="s">
        <v>161</v>
      </c>
      <c r="B641" s="26">
        <v>51.8</v>
      </c>
      <c r="C641" s="31">
        <f>B641-SUMIF('Juilet 15'!C:C,A641,'Juilet 15'!E:E)-SUMIF('Aout 15'!C:C,A641,'Aout 15'!E:E)</f>
        <v>51.8</v>
      </c>
    </row>
    <row r="642" spans="1:3" s="26" customFormat="1">
      <c r="A642" s="27" t="s">
        <v>45</v>
      </c>
      <c r="B642" s="26">
        <v>93.9</v>
      </c>
      <c r="C642" s="31">
        <f>B642-SUMIF('Juilet 15'!C:C,A642,'Juilet 15'!E:E)-SUMIF('Aout 15'!C:C,A642,'Aout 15'!E:E)</f>
        <v>93.9</v>
      </c>
    </row>
    <row r="643" spans="1:3" s="26" customFormat="1">
      <c r="A643" s="27" t="s">
        <v>177</v>
      </c>
      <c r="B643" s="26">
        <v>46.15</v>
      </c>
      <c r="C643" s="31">
        <f>B643-SUMIF('Juilet 15'!C:C,A643,'Juilet 15'!E:E)-SUMIF('Aout 15'!C:C,A643,'Aout 15'!E:E)</f>
        <v>46.15</v>
      </c>
    </row>
    <row r="644" spans="1:3" s="26" customFormat="1">
      <c r="A644" s="27" t="s">
        <v>744</v>
      </c>
      <c r="B644" s="26">
        <v>93.9</v>
      </c>
      <c r="C644" s="31">
        <f>B644-SUMIF('Juilet 15'!C:C,A644,'Juilet 15'!E:E)-SUMIF('Aout 15'!C:C,A644,'Aout 15'!E:E)</f>
        <v>93.9</v>
      </c>
    </row>
    <row r="645" spans="1:3" s="26" customFormat="1">
      <c r="A645" s="27" t="s">
        <v>745</v>
      </c>
      <c r="B645" s="26">
        <v>81.650000000000006</v>
      </c>
      <c r="C645" s="31">
        <f>B645-SUMIF('Juilet 15'!C:C,A645,'Juilet 15'!E:E)-SUMIF('Aout 15'!C:C,A645,'Aout 15'!E:E)</f>
        <v>81.650000000000006</v>
      </c>
    </row>
    <row r="646" spans="1:3" s="26" customFormat="1">
      <c r="A646" s="27" t="s">
        <v>366</v>
      </c>
      <c r="B646" s="26">
        <v>51.8</v>
      </c>
      <c r="C646" s="31">
        <f>B646-SUMIF('Juilet 15'!C:C,A646,'Juilet 15'!E:E)-SUMIF('Aout 15'!C:C,A646,'Aout 15'!E:E)</f>
        <v>51.8</v>
      </c>
    </row>
    <row r="647" spans="1:3" s="26" customFormat="1">
      <c r="A647" s="27" t="s">
        <v>266</v>
      </c>
      <c r="B647" s="26">
        <v>38.35</v>
      </c>
      <c r="C647" s="31">
        <f>B647-SUMIF('Juilet 15'!C:C,A647,'Juilet 15'!E:E)-SUMIF('Aout 15'!C:C,A647,'Aout 15'!E:E)</f>
        <v>38.35</v>
      </c>
    </row>
    <row r="648" spans="1:3" s="26" customFormat="1">
      <c r="A648" s="27" t="s">
        <v>513</v>
      </c>
      <c r="B648" s="26">
        <v>76</v>
      </c>
      <c r="C648" s="31">
        <f>B648-SUMIF('Juilet 15'!C:C,A648,'Juilet 15'!E:E)-SUMIF('Aout 15'!C:C,A648,'Aout 15'!E:E)</f>
        <v>76</v>
      </c>
    </row>
    <row r="649" spans="1:3" s="26" customFormat="1">
      <c r="A649" s="27" t="s">
        <v>336</v>
      </c>
      <c r="B649" s="26">
        <v>94.6</v>
      </c>
      <c r="C649" s="31">
        <f>B649-SUMIF('Juilet 15'!C:C,A649,'Juilet 15'!E:E)-SUMIF('Aout 15'!C:C,A649,'Aout 15'!E:E)</f>
        <v>94.6</v>
      </c>
    </row>
    <row r="650" spans="1:3" s="26" customFormat="1">
      <c r="A650" s="27" t="s">
        <v>337</v>
      </c>
      <c r="B650" s="26">
        <v>88.05</v>
      </c>
      <c r="C650" s="31">
        <f>B650-SUMIF('Juilet 15'!C:C,A650,'Juilet 15'!E:E)-SUMIF('Aout 15'!C:C,A650,'Aout 15'!E:E)</f>
        <v>88.05</v>
      </c>
    </row>
    <row r="651" spans="1:3" s="26" customFormat="1">
      <c r="A651" s="27" t="s">
        <v>746</v>
      </c>
      <c r="B651" s="26">
        <v>43.65</v>
      </c>
      <c r="C651" s="31">
        <f>B651-SUMIF('Juilet 15'!C:C,A651,'Juilet 15'!E:E)-SUMIF('Aout 15'!C:C,A651,'Aout 15'!E:E)</f>
        <v>43.65</v>
      </c>
    </row>
    <row r="652" spans="1:3" s="26" customFormat="1">
      <c r="A652" s="27" t="s">
        <v>199</v>
      </c>
      <c r="B652" s="26">
        <v>68</v>
      </c>
      <c r="C652" s="31">
        <f>B652-SUMIF('Juilet 15'!C:C,A652,'Juilet 15'!E:E)-SUMIF('Aout 15'!C:C,A652,'Aout 15'!E:E)</f>
        <v>68</v>
      </c>
    </row>
    <row r="653" spans="1:3" s="26" customFormat="1">
      <c r="A653" s="27" t="s">
        <v>557</v>
      </c>
      <c r="B653" s="26">
        <v>21.25</v>
      </c>
      <c r="C653" s="31">
        <f>B653-SUMIF('Juilet 15'!C:C,A653,'Juilet 15'!E:E)-SUMIF('Aout 15'!C:C,A653,'Aout 15'!E:E)</f>
        <v>21.25</v>
      </c>
    </row>
    <row r="654" spans="1:3" s="26" customFormat="1">
      <c r="A654" s="27" t="s">
        <v>441</v>
      </c>
      <c r="B654" s="26">
        <v>51.8</v>
      </c>
      <c r="C654" s="31">
        <f>B654-SUMIF('Juilet 15'!C:C,A654,'Juilet 15'!E:E)-SUMIF('Aout 15'!C:C,A654,'Aout 15'!E:E)</f>
        <v>51.8</v>
      </c>
    </row>
    <row r="655" spans="1:3" s="26" customFormat="1">
      <c r="A655" s="27" t="s">
        <v>747</v>
      </c>
      <c r="B655" s="26">
        <v>33.4</v>
      </c>
      <c r="C655" s="31">
        <f>B655-SUMIF('Juilet 15'!C:C,A655,'Juilet 15'!E:E)-SUMIF('Aout 15'!C:C,A655,'Aout 15'!E:E)</f>
        <v>33.4</v>
      </c>
    </row>
    <row r="656" spans="1:3" s="26" customFormat="1">
      <c r="A656" s="27" t="s">
        <v>200</v>
      </c>
      <c r="B656" s="26">
        <v>93.9</v>
      </c>
      <c r="C656" s="31">
        <f>B656-SUMIF('Juilet 15'!C:C,A656,'Juilet 15'!E:E)-SUMIF('Aout 15'!C:C,A656,'Aout 15'!E:E)</f>
        <v>93.9</v>
      </c>
    </row>
    <row r="657" spans="1:3" s="26" customFormat="1">
      <c r="A657" s="27" t="s">
        <v>748</v>
      </c>
      <c r="B657" s="26">
        <v>98.2</v>
      </c>
      <c r="C657" s="31">
        <f>B657-SUMIF('Juilet 15'!C:C,A657,'Juilet 15'!E:E)-SUMIF('Aout 15'!C:C,A657,'Aout 15'!E:E)</f>
        <v>98.2</v>
      </c>
    </row>
    <row r="658" spans="1:3" s="26" customFormat="1">
      <c r="A658" s="27" t="s">
        <v>462</v>
      </c>
      <c r="B658" s="26">
        <v>41</v>
      </c>
      <c r="C658" s="31">
        <f>B658-SUMIF('Juilet 15'!C:C,A658,'Juilet 15'!E:E)-SUMIF('Aout 15'!C:C,A658,'Aout 15'!E:E)</f>
        <v>41</v>
      </c>
    </row>
    <row r="659" spans="1:3" s="26" customFormat="1">
      <c r="A659" s="27" t="s">
        <v>309</v>
      </c>
      <c r="B659" s="26">
        <v>64.349999999999994</v>
      </c>
      <c r="C659" s="31">
        <f>B659-SUMIF('Juilet 15'!C:C,A659,'Juilet 15'!E:E)-SUMIF('Aout 15'!C:C,A659,'Aout 15'!E:E)</f>
        <v>64.349999999999994</v>
      </c>
    </row>
    <row r="660" spans="1:3" s="26" customFormat="1">
      <c r="A660" s="27" t="s">
        <v>211</v>
      </c>
      <c r="B660" s="26">
        <v>104.2</v>
      </c>
      <c r="C660" s="31">
        <f>B660-SUMIF('Juilet 15'!C:C,A660,'Juilet 15'!E:E)-SUMIF('Aout 15'!C:C,A660,'Aout 15'!E:E)</f>
        <v>104.2</v>
      </c>
    </row>
    <row r="661" spans="1:3" s="26" customFormat="1">
      <c r="A661" s="27" t="s">
        <v>136</v>
      </c>
      <c r="B661" s="26">
        <v>10.3</v>
      </c>
      <c r="C661" s="31">
        <f>B661-SUMIF('Juilet 15'!C:C,A661,'Juilet 15'!E:E)-SUMIF('Aout 15'!C:C,A661,'Aout 15'!E:E)</f>
        <v>10.3</v>
      </c>
    </row>
    <row r="662" spans="1:3" s="26" customFormat="1">
      <c r="A662" s="27" t="s">
        <v>411</v>
      </c>
      <c r="B662" s="26">
        <v>52.05</v>
      </c>
      <c r="C662" s="31">
        <f>B662-SUMIF('Juilet 15'!C:C,A662,'Juilet 15'!E:E)-SUMIF('Aout 15'!C:C,A662,'Aout 15'!E:E)</f>
        <v>52.05</v>
      </c>
    </row>
    <row r="663" spans="1:3" s="26" customFormat="1">
      <c r="A663" s="27" t="s">
        <v>169</v>
      </c>
      <c r="B663" s="26">
        <v>102.8</v>
      </c>
      <c r="C663" s="31">
        <f>B663-SUMIF('Juilet 15'!C:C,A663,'Juilet 15'!E:E)-SUMIF('Aout 15'!C:C,A663,'Aout 15'!E:E)</f>
        <v>102.8</v>
      </c>
    </row>
    <row r="664" spans="1:3" s="26" customFormat="1">
      <c r="A664" s="27" t="s">
        <v>120</v>
      </c>
      <c r="B664" s="26">
        <v>93.85</v>
      </c>
      <c r="C664" s="31">
        <f>B664-SUMIF('Juilet 15'!C:C,A664,'Juilet 15'!E:E)-SUMIF('Aout 15'!C:C,A664,'Aout 15'!E:E)</f>
        <v>93.85</v>
      </c>
    </row>
    <row r="665" spans="1:3" s="26" customFormat="1">
      <c r="A665" s="27" t="s">
        <v>749</v>
      </c>
      <c r="C665" s="31">
        <f>B665-SUMIF('Juilet 15'!C:C,A665,'Juilet 15'!E:E)-SUMIF('Aout 15'!C:C,A665,'Aout 15'!E:E)</f>
        <v>0</v>
      </c>
    </row>
    <row r="666" spans="1:3" s="26" customFormat="1">
      <c r="A666" s="27" t="s">
        <v>421</v>
      </c>
      <c r="B666" s="26">
        <v>71.349999999999994</v>
      </c>
      <c r="C666" s="31">
        <f>B666-SUMIF('Juilet 15'!C:C,A666,'Juilet 15'!E:E)-SUMIF('Aout 15'!C:C,A666,'Aout 15'!E:E)</f>
        <v>71.349999999999994</v>
      </c>
    </row>
    <row r="667" spans="1:3" s="26" customFormat="1">
      <c r="A667" s="27" t="s">
        <v>750</v>
      </c>
      <c r="B667" s="26">
        <v>51.3</v>
      </c>
      <c r="C667" s="31">
        <f>B667-SUMIF('Juilet 15'!C:C,A667,'Juilet 15'!E:E)-SUMIF('Aout 15'!C:C,A667,'Aout 15'!E:E)</f>
        <v>51.3</v>
      </c>
    </row>
    <row r="668" spans="1:3" s="26" customFormat="1">
      <c r="A668" s="27" t="s">
        <v>293</v>
      </c>
      <c r="B668" s="26">
        <v>67.3</v>
      </c>
      <c r="C668" s="31">
        <f>B668-SUMIF('Juilet 15'!C:C,A668,'Juilet 15'!E:E)-SUMIF('Aout 15'!C:C,A668,'Aout 15'!E:E)</f>
        <v>67.3</v>
      </c>
    </row>
    <row r="669" spans="1:3" s="26" customFormat="1">
      <c r="A669" s="27" t="s">
        <v>564</v>
      </c>
      <c r="B669" s="26">
        <v>78.3</v>
      </c>
      <c r="C669" s="31">
        <f>B669-SUMIF('Juilet 15'!C:C,A669,'Juilet 15'!E:E)-SUMIF('Aout 15'!C:C,A669,'Aout 15'!E:E)</f>
        <v>78.3</v>
      </c>
    </row>
    <row r="670" spans="1:3" s="26" customFormat="1">
      <c r="A670" s="27" t="s">
        <v>409</v>
      </c>
      <c r="B670" s="26">
        <v>26.6</v>
      </c>
      <c r="C670" s="31">
        <f>B670-SUMIF('Juilet 15'!C:C,A670,'Juilet 15'!E:E)-SUMIF('Aout 15'!C:C,A670,'Aout 15'!E:E)</f>
        <v>26.6</v>
      </c>
    </row>
    <row r="671" spans="1:3" s="26" customFormat="1">
      <c r="A671" s="27" t="s">
        <v>536</v>
      </c>
      <c r="B671" s="26">
        <v>86</v>
      </c>
      <c r="C671" s="31">
        <f>B671-SUMIF('Juilet 15'!C:C,A671,'Juilet 15'!E:E)-SUMIF('Aout 15'!C:C,A671,'Aout 15'!E:E)</f>
        <v>86</v>
      </c>
    </row>
    <row r="672" spans="1:3" s="26" customFormat="1">
      <c r="A672" s="27" t="s">
        <v>166</v>
      </c>
      <c r="B672" s="26">
        <v>68.254000000000005</v>
      </c>
      <c r="C672" s="31">
        <f>B672-SUMIF('Juilet 15'!C:C,A672,'Juilet 15'!E:E)-SUMIF('Aout 15'!C:C,A672,'Aout 15'!E:E)</f>
        <v>68.254000000000005</v>
      </c>
    </row>
    <row r="673" spans="1:3" s="26" customFormat="1">
      <c r="A673" s="27" t="s">
        <v>546</v>
      </c>
      <c r="B673" s="26">
        <v>92.5</v>
      </c>
      <c r="C673" s="31">
        <f>B673-SUMIF('Juilet 15'!C:C,A673,'Juilet 15'!E:E)-SUMIF('Aout 15'!C:C,A673,'Aout 15'!E:E)</f>
        <v>92.5</v>
      </c>
    </row>
    <row r="674" spans="1:3" s="26" customFormat="1">
      <c r="A674" s="27" t="s">
        <v>489</v>
      </c>
      <c r="B674" s="26">
        <v>40.049999999999997</v>
      </c>
      <c r="C674" s="31">
        <f>B674-SUMIF('Juilet 15'!C:C,A674,'Juilet 15'!E:E)-SUMIF('Aout 15'!C:C,A674,'Aout 15'!E:E)</f>
        <v>40.049999999999997</v>
      </c>
    </row>
    <row r="675" spans="1:3" s="26" customFormat="1">
      <c r="A675" s="27" t="s">
        <v>548</v>
      </c>
      <c r="B675" s="26">
        <v>50.6</v>
      </c>
      <c r="C675" s="31">
        <f>B675-SUMIF('Juilet 15'!C:C,A675,'Juilet 15'!E:E)-SUMIF('Aout 15'!C:C,A675,'Aout 15'!E:E)</f>
        <v>50.6</v>
      </c>
    </row>
    <row r="676" spans="1:3" s="26" customFormat="1">
      <c r="A676" s="27" t="s">
        <v>705</v>
      </c>
      <c r="B676" s="26">
        <v>50.6</v>
      </c>
      <c r="C676" s="31">
        <f>B676-SUMIF('Juilet 15'!C:C,A676,'Juilet 15'!E:E)-SUMIF('Aout 15'!C:C,A676,'Aout 15'!E:E)</f>
        <v>50.6</v>
      </c>
    </row>
    <row r="677" spans="1:3" s="26" customFormat="1">
      <c r="A677" s="27" t="s">
        <v>706</v>
      </c>
      <c r="B677" s="26">
        <v>26.75</v>
      </c>
      <c r="C677" s="31">
        <f>B677-SUMIF('Juilet 15'!C:C,A677,'Juilet 15'!E:E)-SUMIF('Aout 15'!C:C,A677,'Aout 15'!E:E)</f>
        <v>26.75</v>
      </c>
    </row>
    <row r="678" spans="1:3" s="26" customFormat="1">
      <c r="A678" s="27" t="s">
        <v>333</v>
      </c>
      <c r="B678" s="26">
        <v>40.049999999999997</v>
      </c>
      <c r="C678" s="31">
        <f>B678-SUMIF('Juilet 15'!C:C,A678,'Juilet 15'!E:E)-SUMIF('Aout 15'!C:C,A678,'Aout 15'!E:E)</f>
        <v>40.049999999999997</v>
      </c>
    </row>
    <row r="679" spans="1:3" s="26" customFormat="1">
      <c r="A679" s="27" t="s">
        <v>141</v>
      </c>
      <c r="B679" s="26">
        <v>26.75</v>
      </c>
      <c r="C679" s="31">
        <f>B679-SUMIF('Juilet 15'!C:C,A679,'Juilet 15'!E:E)-SUMIF('Aout 15'!C:C,A679,'Aout 15'!E:E)</f>
        <v>26.75</v>
      </c>
    </row>
    <row r="680" spans="1:3" s="26" customFormat="1">
      <c r="A680" s="27" t="s">
        <v>707</v>
      </c>
      <c r="B680" s="26">
        <v>23.85</v>
      </c>
      <c r="C680" s="31">
        <f>B680-SUMIF('Juilet 15'!C:C,A680,'Juilet 15'!E:E)-SUMIF('Aout 15'!C:C,A680,'Aout 15'!E:E)</f>
        <v>23.85</v>
      </c>
    </row>
    <row r="681" spans="1:3" s="26" customFormat="1">
      <c r="A681" s="27" t="s">
        <v>410</v>
      </c>
      <c r="B681" s="26">
        <v>26.6</v>
      </c>
      <c r="C681" s="31">
        <f>B681-SUMIF('Juilet 15'!C:C,A681,'Juilet 15'!E:E)-SUMIF('Aout 15'!C:C,A681,'Aout 15'!E:E)</f>
        <v>26.6</v>
      </c>
    </row>
    <row r="682" spans="1:3" s="26" customFormat="1">
      <c r="A682" s="27" t="s">
        <v>323</v>
      </c>
      <c r="B682" s="26">
        <v>26.75</v>
      </c>
      <c r="C682" s="31">
        <f>B682-SUMIF('Juilet 15'!C:C,A682,'Juilet 15'!E:E)-SUMIF('Aout 15'!C:C,A682,'Aout 15'!E:E)</f>
        <v>26.75</v>
      </c>
    </row>
    <row r="683" spans="1:3" s="26" customFormat="1">
      <c r="A683" s="27" t="s">
        <v>249</v>
      </c>
      <c r="B683" s="26">
        <v>26.75</v>
      </c>
      <c r="C683" s="31">
        <f>B683-SUMIF('Juilet 15'!C:C,A683,'Juilet 15'!E:E)-SUMIF('Aout 15'!C:C,A683,'Aout 15'!E:E)</f>
        <v>26.75</v>
      </c>
    </row>
    <row r="684" spans="1:3" s="26" customFormat="1">
      <c r="A684" s="27" t="s">
        <v>436</v>
      </c>
      <c r="B684" s="26">
        <v>13.3</v>
      </c>
      <c r="C684" s="31">
        <f>B684-SUMIF('Juilet 15'!C:C,A684,'Juilet 15'!E:E)-SUMIF('Aout 15'!C:C,A684,'Aout 15'!E:E)</f>
        <v>13.3</v>
      </c>
    </row>
    <row r="685" spans="1:3" s="26" customFormat="1">
      <c r="A685" s="27" t="s">
        <v>184</v>
      </c>
      <c r="B685" s="26">
        <v>50.6</v>
      </c>
      <c r="C685" s="31">
        <f>B685-SUMIF('Juilet 15'!C:C,A685,'Juilet 15'!E:E)-SUMIF('Aout 15'!C:C,A685,'Aout 15'!E:E)</f>
        <v>50.6</v>
      </c>
    </row>
    <row r="686" spans="1:3" s="26" customFormat="1">
      <c r="A686" s="27" t="s">
        <v>708</v>
      </c>
      <c r="B686" s="26">
        <v>40.049999999999997</v>
      </c>
      <c r="C686" s="31">
        <f>B686-SUMIF('Juilet 15'!C:C,A686,'Juilet 15'!E:E)-SUMIF('Aout 15'!C:C,A686,'Aout 15'!E:E)</f>
        <v>40.049999999999997</v>
      </c>
    </row>
    <row r="687" spans="1:3" s="26" customFormat="1">
      <c r="A687" s="27" t="s">
        <v>125</v>
      </c>
      <c r="B687" s="26">
        <v>50.6</v>
      </c>
      <c r="C687" s="31">
        <f>B687-SUMIF('Juilet 15'!C:C,A687,'Juilet 15'!E:E)-SUMIF('Aout 15'!C:C,A687,'Aout 15'!E:E)</f>
        <v>50.6</v>
      </c>
    </row>
    <row r="688" spans="1:3" s="26" customFormat="1">
      <c r="A688" s="27" t="s">
        <v>709</v>
      </c>
      <c r="C688" s="31">
        <f>B688-SUMIF('Juilet 15'!C:C,A688,'Juilet 15'!E:E)-SUMIF('Aout 15'!C:C,A688,'Aout 15'!E:E)</f>
        <v>0</v>
      </c>
    </row>
    <row r="689" spans="1:3" s="26" customFormat="1">
      <c r="A689" s="27" t="s">
        <v>481</v>
      </c>
      <c r="B689" s="26">
        <v>26.75</v>
      </c>
      <c r="C689" s="31">
        <f>B689-SUMIF('Juilet 15'!C:C,A689,'Juilet 15'!E:E)-SUMIF('Aout 15'!C:C,A689,'Aout 15'!E:E)</f>
        <v>26.75</v>
      </c>
    </row>
    <row r="690" spans="1:3" s="26" customFormat="1">
      <c r="A690" s="27" t="s">
        <v>710</v>
      </c>
      <c r="C690" s="31">
        <f>B690-SUMIF('Juilet 15'!C:C,A690,'Juilet 15'!E:E)-SUMIF('Aout 15'!C:C,A690,'Aout 15'!E:E)</f>
        <v>0</v>
      </c>
    </row>
    <row r="691" spans="1:3" s="26" customFormat="1">
      <c r="A691" s="27" t="s">
        <v>711</v>
      </c>
      <c r="C691" s="31">
        <f>B691-SUMIF('Juilet 15'!C:C,A691,'Juilet 15'!E:E)-SUMIF('Aout 15'!C:C,A691,'Aout 15'!E:E)</f>
        <v>0</v>
      </c>
    </row>
    <row r="692" spans="1:3" s="26" customFormat="1">
      <c r="A692" s="27" t="s">
        <v>712</v>
      </c>
      <c r="C692" s="31">
        <f>B692-SUMIF('Juilet 15'!C:C,A692,'Juilet 15'!E:E)-SUMIF('Aout 15'!C:C,A692,'Aout 15'!E:E)</f>
        <v>0</v>
      </c>
    </row>
    <row r="693" spans="1:3" s="26" customFormat="1">
      <c r="A693" s="27" t="s">
        <v>713</v>
      </c>
      <c r="C693" s="31">
        <f>B693-SUMIF('Juilet 15'!C:C,A693,'Juilet 15'!E:E)-SUMIF('Aout 15'!C:C,A693,'Aout 15'!E:E)</f>
        <v>0</v>
      </c>
    </row>
    <row r="694" spans="1:3" s="26" customFormat="1">
      <c r="A694" s="27" t="s">
        <v>714</v>
      </c>
      <c r="C694" s="31">
        <f>B694-SUMIF('Juilet 15'!C:C,A694,'Juilet 15'!E:E)-SUMIF('Aout 15'!C:C,A694,'Aout 15'!E:E)</f>
        <v>0</v>
      </c>
    </row>
    <row r="695" spans="1:3" s="26" customFormat="1">
      <c r="A695" s="27" t="s">
        <v>715</v>
      </c>
      <c r="C695" s="31">
        <f>B695-SUMIF('Juilet 15'!C:C,A695,'Juilet 15'!E:E)-SUMIF('Aout 15'!C:C,A695,'Aout 15'!E:E)</f>
        <v>0</v>
      </c>
    </row>
    <row r="696" spans="1:3" s="26" customFormat="1">
      <c r="A696" s="27" t="s">
        <v>716</v>
      </c>
      <c r="C696" s="31">
        <f>B696-SUMIF('Juilet 15'!C:C,A696,'Juilet 15'!E:E)-SUMIF('Aout 15'!C:C,A696,'Aout 15'!E:E)</f>
        <v>0</v>
      </c>
    </row>
    <row r="697" spans="1:3" s="26" customFormat="1">
      <c r="A697" s="27" t="s">
        <v>717</v>
      </c>
      <c r="C697" s="31">
        <f>B697-SUMIF('Juilet 15'!C:C,A697,'Juilet 15'!E:E)-SUMIF('Aout 15'!C:C,A697,'Aout 15'!E:E)</f>
        <v>0</v>
      </c>
    </row>
    <row r="698" spans="1:3" s="26" customFormat="1">
      <c r="A698" s="27" t="s">
        <v>718</v>
      </c>
      <c r="C698" s="31">
        <f>B698-SUMIF('Juilet 15'!C:C,A698,'Juilet 15'!E:E)-SUMIF('Aout 15'!C:C,A698,'Aout 15'!E:E)</f>
        <v>0</v>
      </c>
    </row>
    <row r="699" spans="1:3" s="26" customFormat="1">
      <c r="A699" s="27" t="s">
        <v>719</v>
      </c>
      <c r="C699" s="31">
        <f>B699-SUMIF('Juilet 15'!C:C,A699,'Juilet 15'!E:E)-SUMIF('Aout 15'!C:C,A699,'Aout 15'!E:E)</f>
        <v>0</v>
      </c>
    </row>
    <row r="700" spans="1:3" s="26" customFormat="1">
      <c r="A700" s="27" t="s">
        <v>720</v>
      </c>
      <c r="C700" s="31">
        <f>B700-SUMIF('Juilet 15'!C:C,A700,'Juilet 15'!E:E)-SUMIF('Aout 15'!C:C,A700,'Aout 15'!E:E)</f>
        <v>0</v>
      </c>
    </row>
    <row r="701" spans="1:3" s="26" customFormat="1">
      <c r="A701" s="27" t="s">
        <v>721</v>
      </c>
      <c r="C701" s="31">
        <f>B701-SUMIF('Juilet 15'!C:C,A701,'Juilet 15'!E:E)-SUMIF('Aout 15'!C:C,A701,'Aout 15'!E:E)</f>
        <v>0</v>
      </c>
    </row>
    <row r="702" spans="1:3" s="26" customFormat="1">
      <c r="A702" s="27" t="s">
        <v>722</v>
      </c>
      <c r="C702" s="31">
        <f>B702-SUMIF('Juilet 15'!C:C,A702,'Juilet 15'!E:E)-SUMIF('Aout 15'!C:C,A702,'Aout 15'!E:E)</f>
        <v>0</v>
      </c>
    </row>
    <row r="703" spans="1:3" s="26" customFormat="1">
      <c r="A703" s="27" t="s">
        <v>723</v>
      </c>
      <c r="C703" s="31">
        <f>B703-SUMIF('Juilet 15'!C:C,A703,'Juilet 15'!E:E)-SUMIF('Aout 15'!C:C,A703,'Aout 15'!E:E)</f>
        <v>0</v>
      </c>
    </row>
    <row r="704" spans="1:3" s="26" customFormat="1">
      <c r="A704" s="27" t="s">
        <v>724</v>
      </c>
      <c r="C704" s="31">
        <f>B704-SUMIF('Juilet 15'!C:C,A704,'Juilet 15'!E:E)-SUMIF('Aout 15'!C:C,A704,'Aout 15'!E:E)</f>
        <v>0</v>
      </c>
    </row>
    <row r="705" spans="1:3" s="26" customFormat="1">
      <c r="A705" s="27" t="s">
        <v>725</v>
      </c>
      <c r="C705" s="31">
        <f>B705-SUMIF('Juilet 15'!C:C,A705,'Juilet 15'!E:E)-SUMIF('Aout 15'!C:C,A705,'Aout 15'!E:E)</f>
        <v>0</v>
      </c>
    </row>
    <row r="706" spans="1:3" s="26" customFormat="1">
      <c r="A706" s="27" t="s">
        <v>726</v>
      </c>
      <c r="C706" s="31">
        <f>B706-SUMIF('Juilet 15'!C:C,A706,'Juilet 15'!E:E)-SUMIF('Aout 15'!C:C,A706,'Aout 15'!E:E)</f>
        <v>0</v>
      </c>
    </row>
    <row r="707" spans="1:3" s="26" customFormat="1">
      <c r="A707" s="27" t="s">
        <v>727</v>
      </c>
      <c r="C707" s="31">
        <f>B707-SUMIF('Juilet 15'!C:C,A707,'Juilet 15'!E:E)-SUMIF('Aout 15'!C:C,A707,'Aout 15'!E:E)</f>
        <v>0</v>
      </c>
    </row>
    <row r="708" spans="1:3" s="26" customFormat="1">
      <c r="A708" s="27" t="s">
        <v>728</v>
      </c>
      <c r="C708" s="31">
        <f>B708-SUMIF('Juilet 15'!C:C,A708,'Juilet 15'!E:E)-SUMIF('Aout 15'!C:C,A708,'Aout 15'!E:E)</f>
        <v>0</v>
      </c>
    </row>
    <row r="709" spans="1:3" s="26" customFormat="1">
      <c r="A709" s="27" t="s">
        <v>729</v>
      </c>
      <c r="C709" s="31">
        <f>B709-SUMIF('Juilet 15'!C:C,A709,'Juilet 15'!E:E)-SUMIF('Aout 15'!C:C,A709,'Aout 15'!E:E)</f>
        <v>0</v>
      </c>
    </row>
    <row r="710" spans="1:3" s="26" customFormat="1">
      <c r="A710" s="27" t="s">
        <v>730</v>
      </c>
      <c r="C710" s="31">
        <f>B710-SUMIF('Juilet 15'!C:C,A710,'Juilet 15'!E:E)-SUMIF('Aout 15'!C:C,A710,'Aout 15'!E:E)</f>
        <v>0</v>
      </c>
    </row>
    <row r="711" spans="1:3" s="26" customFormat="1">
      <c r="A711" s="27" t="s">
        <v>731</v>
      </c>
      <c r="C711" s="31">
        <f>B711-SUMIF('Juilet 15'!C:C,A711,'Juilet 15'!E:E)-SUMIF('Aout 15'!C:C,A711,'Aout 15'!E:E)</f>
        <v>0</v>
      </c>
    </row>
    <row r="712" spans="1:3" s="26" customFormat="1">
      <c r="A712" s="27" t="s">
        <v>732</v>
      </c>
      <c r="C712" s="31">
        <f>B712-SUMIF('Juilet 15'!C:C,A712,'Juilet 15'!E:E)-SUMIF('Aout 15'!C:C,A712,'Aout 15'!E:E)</f>
        <v>0</v>
      </c>
    </row>
    <row r="713" spans="1:3" s="26" customFormat="1">
      <c r="A713" s="27" t="s">
        <v>733</v>
      </c>
      <c r="C713" s="31">
        <f>B713-SUMIF('Juilet 15'!C:C,A713,'Juilet 15'!E:E)-SUMIF('Aout 15'!C:C,A713,'Aout 15'!E:E)</f>
        <v>0</v>
      </c>
    </row>
    <row r="714" spans="1:3" s="26" customFormat="1">
      <c r="A714" s="27" t="s">
        <v>734</v>
      </c>
      <c r="C714" s="31">
        <f>B714-SUMIF('Juilet 15'!C:C,A714,'Juilet 15'!E:E)-SUMIF('Aout 15'!C:C,A714,'Aout 15'!E:E)</f>
        <v>0</v>
      </c>
    </row>
    <row r="715" spans="1:3" s="26" customFormat="1">
      <c r="A715" s="27" t="s">
        <v>735</v>
      </c>
      <c r="C715" s="31">
        <f>B715-SUMIF('Juilet 15'!C:C,A715,'Juilet 15'!E:E)-SUMIF('Aout 15'!C:C,A715,'Aout 15'!E:E)</f>
        <v>0</v>
      </c>
    </row>
    <row r="716" spans="1:3" s="26" customFormat="1">
      <c r="A716" s="27" t="s">
        <v>736</v>
      </c>
      <c r="C716" s="31">
        <f>B716-SUMIF('Juilet 15'!C:C,A716,'Juilet 15'!E:E)-SUMIF('Aout 15'!C:C,A716,'Aout 15'!E:E)</f>
        <v>0</v>
      </c>
    </row>
    <row r="717" spans="1:3" s="26" customFormat="1">
      <c r="A717" s="27" t="s">
        <v>737</v>
      </c>
      <c r="C717" s="31">
        <f>B717-SUMIF('Juilet 15'!C:C,A717,'Juilet 15'!E:E)-SUMIF('Aout 15'!C:C,A717,'Aout 15'!E:E)</f>
        <v>0</v>
      </c>
    </row>
    <row r="718" spans="1:3" s="26" customFormat="1">
      <c r="A718" s="27" t="s">
        <v>738</v>
      </c>
      <c r="C718" s="31">
        <f>B718-SUMIF('Juilet 15'!C:C,A718,'Juilet 15'!E:E)-SUMIF('Aout 15'!C:C,A718,'Aout 15'!E:E)</f>
        <v>0</v>
      </c>
    </row>
    <row r="719" spans="1:3" s="26" customFormat="1">
      <c r="A719" s="27" t="s">
        <v>739</v>
      </c>
      <c r="C719" s="31">
        <f>B719-SUMIF('Juilet 15'!C:C,A719,'Juilet 15'!E:E)-SUMIF('Aout 15'!C:C,A719,'Aout 15'!E:E)</f>
        <v>0</v>
      </c>
    </row>
    <row r="720" spans="1:3" s="26" customFormat="1">
      <c r="A720" s="27" t="s">
        <v>740</v>
      </c>
      <c r="C720" s="31">
        <f>B720-SUMIF('Juilet 15'!C:C,A720,'Juilet 15'!E:E)-SUMIF('Aout 15'!C:C,A720,'Aout 15'!E:E)</f>
        <v>0</v>
      </c>
    </row>
    <row r="721" spans="1:3" s="26" customFormat="1">
      <c r="A721" s="27" t="s">
        <v>741</v>
      </c>
      <c r="C721" s="31">
        <f>B721-SUMIF('Juilet 15'!C:C,A721,'Juilet 15'!E:E)-SUMIF('Aout 15'!C:C,A721,'Aout 15'!E:E)</f>
        <v>0</v>
      </c>
    </row>
    <row r="722" spans="1:3" s="26" customFormat="1">
      <c r="A722" s="27" t="s">
        <v>742</v>
      </c>
      <c r="C722" s="31">
        <f>B722-SUMIF('Juilet 15'!C:C,A722,'Juilet 15'!E:E)-SUMIF('Aout 15'!C:C,A722,'Aout 15'!E:E)</f>
        <v>0</v>
      </c>
    </row>
    <row r="723" spans="1:3" s="26" customFormat="1">
      <c r="A723" s="27" t="s">
        <v>743</v>
      </c>
      <c r="C723" s="31">
        <f>B723-SUMIF('Juilet 15'!C:C,A723,'Juilet 15'!E:E)-SUMIF('Aout 15'!C:C,A723,'Aout 15'!E:E)</f>
        <v>0</v>
      </c>
    </row>
    <row r="724" spans="1:3" s="26" customFormat="1">
      <c r="A724" s="27" t="s">
        <v>305</v>
      </c>
      <c r="B724" s="26">
        <v>41</v>
      </c>
      <c r="C724" s="31">
        <f>B724-SUMIF('Juilet 15'!C:C,A724,'Juilet 15'!E:E)-SUMIF('Aout 15'!C:C,A724,'Aout 15'!E:E)</f>
        <v>41</v>
      </c>
    </row>
    <row r="725" spans="1:3" s="26" customFormat="1">
      <c r="A725" s="27" t="s">
        <v>259</v>
      </c>
      <c r="B725" s="26">
        <v>85.9</v>
      </c>
      <c r="C725" s="31">
        <f>B725-SUMIF('Juilet 15'!C:C,A725,'Juilet 15'!E:E)-SUMIF('Aout 15'!C:C,A725,'Aout 15'!E:E)</f>
        <v>85.9</v>
      </c>
    </row>
    <row r="726" spans="1:3" s="26" customFormat="1">
      <c r="A726" s="27" t="s">
        <v>697</v>
      </c>
      <c r="B726" s="26">
        <v>58.95</v>
      </c>
      <c r="C726" s="31">
        <f>B726-SUMIF('Juilet 15'!C:C,A726,'Juilet 15'!E:E)-SUMIF('Aout 15'!C:C,A726,'Aout 15'!E:E)</f>
        <v>58.95</v>
      </c>
    </row>
    <row r="727" spans="1:3" s="26" customFormat="1">
      <c r="A727" s="27" t="s">
        <v>698</v>
      </c>
      <c r="B727" s="26">
        <v>114.55</v>
      </c>
      <c r="C727" s="31">
        <f>B727-SUMIF('Juilet 15'!C:C,A727,'Juilet 15'!E:E)-SUMIF('Aout 15'!C:C,A727,'Aout 15'!E:E)</f>
        <v>114.55</v>
      </c>
    </row>
    <row r="728" spans="1:3" s="26" customFormat="1">
      <c r="A728" s="27" t="s">
        <v>699</v>
      </c>
      <c r="B728" s="26">
        <v>49</v>
      </c>
      <c r="C728" s="31">
        <f>B728-SUMIF('Juilet 15'!C:C,A728,'Juilet 15'!E:E)-SUMIF('Aout 15'!C:C,A728,'Aout 15'!E:E)</f>
        <v>49</v>
      </c>
    </row>
    <row r="729" spans="1:3" s="26" customFormat="1">
      <c r="A729" s="27" t="s">
        <v>700</v>
      </c>
      <c r="B729" s="26">
        <v>92.55</v>
      </c>
      <c r="C729" s="31">
        <f>B729-SUMIF('Juilet 15'!C:C,A729,'Juilet 15'!E:E)-SUMIF('Aout 15'!C:C,A729,'Aout 15'!E:E)</f>
        <v>92.55</v>
      </c>
    </row>
    <row r="730" spans="1:3" s="26" customFormat="1">
      <c r="A730" s="27" t="s">
        <v>701</v>
      </c>
      <c r="B730" s="26">
        <v>19.350000000000001</v>
      </c>
      <c r="C730" s="31">
        <f>B730-SUMIF('Juilet 15'!C:C,A730,'Juilet 15'!E:E)-SUMIF('Aout 15'!C:C,A730,'Aout 15'!E:E)</f>
        <v>19.350000000000001</v>
      </c>
    </row>
    <row r="731" spans="1:3" s="26" customFormat="1">
      <c r="A731" s="27" t="s">
        <v>505</v>
      </c>
      <c r="B731" s="26">
        <v>23</v>
      </c>
      <c r="C731" s="31">
        <f>B731-SUMIF('Juilet 15'!C:C,A731,'Juilet 15'!E:E)-SUMIF('Aout 15'!C:C,A731,'Aout 15'!E:E)</f>
        <v>23</v>
      </c>
    </row>
    <row r="732" spans="1:3" s="26" customFormat="1">
      <c r="A732" s="27" t="s">
        <v>508</v>
      </c>
      <c r="B732" s="26">
        <v>66.7</v>
      </c>
      <c r="C732" s="31">
        <f>B732-SUMIF('Juilet 15'!C:C,A732,'Juilet 15'!E:E)-SUMIF('Aout 15'!C:C,A732,'Aout 15'!E:E)</f>
        <v>66.7</v>
      </c>
    </row>
    <row r="733" spans="1:3" s="26" customFormat="1">
      <c r="A733" s="27" t="s">
        <v>510</v>
      </c>
      <c r="B733" s="26">
        <v>38.700000000000003</v>
      </c>
      <c r="C733" s="31">
        <f>B733-SUMIF('Juilet 15'!C:C,A733,'Juilet 15'!E:E)-SUMIF('Aout 15'!C:C,A733,'Aout 15'!E:E)</f>
        <v>38.700000000000003</v>
      </c>
    </row>
    <row r="734" spans="1:3" s="26" customFormat="1">
      <c r="A734" s="27" t="s">
        <v>702</v>
      </c>
      <c r="C734" s="31">
        <f>B734-SUMIF('Juilet 15'!C:C,A734,'Juilet 15'!E:E)-SUMIF('Aout 15'!C:C,A734,'Aout 15'!E:E)</f>
        <v>0</v>
      </c>
    </row>
    <row r="735" spans="1:3" s="26" customFormat="1">
      <c r="A735" s="27" t="s">
        <v>703</v>
      </c>
      <c r="C735" s="31">
        <f>B735-SUMIF('Juilet 15'!C:C,A735,'Juilet 15'!E:E)-SUMIF('Aout 15'!C:C,A735,'Aout 15'!E:E)</f>
        <v>0</v>
      </c>
    </row>
    <row r="736" spans="1:3" s="26" customFormat="1">
      <c r="A736" s="27" t="s">
        <v>704</v>
      </c>
      <c r="C736" s="31">
        <f>B736-SUMIF('Juilet 15'!C:C,A736,'Juilet 15'!E:E)-SUMIF('Aout 15'!C:C,A736,'Aout 15'!E:E)</f>
        <v>0</v>
      </c>
    </row>
    <row r="737" spans="1:3" s="26" customFormat="1">
      <c r="A737" s="27" t="s">
        <v>685</v>
      </c>
      <c r="C737" s="31">
        <f>B737-SUMIF('Juilet 15'!C:C,A737,'Juilet 15'!E:E)-SUMIF('Aout 15'!C:C,A737,'Aout 15'!E:E)</f>
        <v>0</v>
      </c>
    </row>
    <row r="738" spans="1:3" s="26" customFormat="1">
      <c r="A738" s="27" t="s">
        <v>686</v>
      </c>
      <c r="C738" s="31">
        <f>B738-SUMIF('Juilet 15'!C:C,A738,'Juilet 15'!E:E)-SUMIF('Aout 15'!C:C,A738,'Aout 15'!E:E)</f>
        <v>0</v>
      </c>
    </row>
    <row r="739" spans="1:3" s="26" customFormat="1">
      <c r="A739" s="27" t="s">
        <v>687</v>
      </c>
      <c r="C739" s="31">
        <f>B739-SUMIF('Juilet 15'!C:C,A739,'Juilet 15'!E:E)-SUMIF('Aout 15'!C:C,A739,'Aout 15'!E:E)</f>
        <v>0</v>
      </c>
    </row>
    <row r="740" spans="1:3" s="26" customFormat="1">
      <c r="A740" s="27" t="s">
        <v>688</v>
      </c>
      <c r="C740" s="31">
        <f>B740-SUMIF('Juilet 15'!C:C,A740,'Juilet 15'!E:E)-SUMIF('Aout 15'!C:C,A740,'Aout 15'!E:E)</f>
        <v>0</v>
      </c>
    </row>
    <row r="741" spans="1:3" s="26" customFormat="1">
      <c r="A741" s="27" t="s">
        <v>689</v>
      </c>
      <c r="C741" s="31">
        <f>B741-SUMIF('Juilet 15'!C:C,A741,'Juilet 15'!E:E)-SUMIF('Aout 15'!C:C,A741,'Aout 15'!E:E)</f>
        <v>0</v>
      </c>
    </row>
    <row r="742" spans="1:3" s="26" customFormat="1">
      <c r="A742" s="27" t="s">
        <v>690</v>
      </c>
      <c r="C742" s="31">
        <f>B742-SUMIF('Juilet 15'!C:C,A742,'Juilet 15'!E:E)-SUMIF('Aout 15'!C:C,A742,'Aout 15'!E:E)</f>
        <v>0</v>
      </c>
    </row>
    <row r="743" spans="1:3" s="26" customFormat="1">
      <c r="A743" s="27" t="s">
        <v>691</v>
      </c>
      <c r="C743" s="31">
        <f>B743-SUMIF('Juilet 15'!C:C,A743,'Juilet 15'!E:E)-SUMIF('Aout 15'!C:C,A743,'Aout 15'!E:E)</f>
        <v>0</v>
      </c>
    </row>
    <row r="744" spans="1:3" s="26" customFormat="1">
      <c r="A744" s="27" t="s">
        <v>692</v>
      </c>
      <c r="C744" s="31">
        <f>B744-SUMIF('Juilet 15'!C:C,A744,'Juilet 15'!E:E)-SUMIF('Aout 15'!C:C,A744,'Aout 15'!E:E)</f>
        <v>0</v>
      </c>
    </row>
    <row r="745" spans="1:3" s="26" customFormat="1">
      <c r="A745" s="27" t="s">
        <v>693</v>
      </c>
      <c r="C745" s="31">
        <f>B745-SUMIF('Juilet 15'!C:C,A745,'Juilet 15'!E:E)-SUMIF('Aout 15'!C:C,A745,'Aout 15'!E:E)</f>
        <v>0</v>
      </c>
    </row>
    <row r="746" spans="1:3" s="26" customFormat="1">
      <c r="A746" s="27" t="s">
        <v>694</v>
      </c>
      <c r="C746" s="31">
        <f>B746-SUMIF('Juilet 15'!C:C,A746,'Juilet 15'!E:E)-SUMIF('Aout 15'!C:C,A746,'Aout 15'!E:E)</f>
        <v>0</v>
      </c>
    </row>
    <row r="747" spans="1:3" s="26" customFormat="1">
      <c r="A747" s="27" t="s">
        <v>695</v>
      </c>
      <c r="C747" s="31">
        <f>B747-SUMIF('Juilet 15'!C:C,A747,'Juilet 15'!E:E)-SUMIF('Aout 15'!C:C,A747,'Aout 15'!E:E)</f>
        <v>0</v>
      </c>
    </row>
    <row r="748" spans="1:3" s="26" customFormat="1">
      <c r="A748" s="27" t="s">
        <v>696</v>
      </c>
      <c r="C748" s="31">
        <f>B748-SUMIF('Juilet 15'!C:C,A748,'Juilet 15'!E:E)-SUMIF('Aout 15'!C:C,A748,'Aout 15'!E:E)</f>
        <v>0</v>
      </c>
    </row>
    <row r="749" spans="1:3" s="26" customFormat="1">
      <c r="A749" s="27" t="s">
        <v>668</v>
      </c>
      <c r="B749" s="26">
        <v>10.3</v>
      </c>
      <c r="C749" s="31">
        <f>B749-SUMIF('Juilet 15'!C:C,A749,'Juilet 15'!E:E)-SUMIF('Aout 15'!C:C,A749,'Aout 15'!E:E)</f>
        <v>10.3</v>
      </c>
    </row>
    <row r="750" spans="1:3" s="26" customFormat="1">
      <c r="A750" s="27" t="s">
        <v>450</v>
      </c>
      <c r="B750" s="26">
        <v>7.5</v>
      </c>
      <c r="C750" s="31">
        <f>B750-SUMIF('Juilet 15'!C:C,A750,'Juilet 15'!E:E)-SUMIF('Aout 15'!C:C,A750,'Aout 15'!E:E)</f>
        <v>7.5</v>
      </c>
    </row>
    <row r="751" spans="1:3" s="26" customFormat="1">
      <c r="A751" s="27" t="s">
        <v>669</v>
      </c>
      <c r="B751" s="26">
        <v>8.5</v>
      </c>
      <c r="C751" s="31">
        <f>B751-SUMIF('Juilet 15'!C:C,A751,'Juilet 15'!E:E)-SUMIF('Aout 15'!C:C,A751,'Aout 15'!E:E)</f>
        <v>8.5</v>
      </c>
    </row>
    <row r="752" spans="1:3" s="26" customFormat="1">
      <c r="A752" s="27" t="s">
        <v>670</v>
      </c>
      <c r="C752" s="31">
        <f>B752-SUMIF('Juilet 15'!C:C,A752,'Juilet 15'!E:E)-SUMIF('Aout 15'!C:C,A752,'Aout 15'!E:E)</f>
        <v>0</v>
      </c>
    </row>
    <row r="753" spans="1:3" s="26" customFormat="1">
      <c r="A753" s="27" t="s">
        <v>671</v>
      </c>
      <c r="C753" s="31">
        <f>B753-SUMIF('Juilet 15'!C:C,A753,'Juilet 15'!E:E)-SUMIF('Aout 15'!C:C,A753,'Aout 15'!E:E)</f>
        <v>0</v>
      </c>
    </row>
    <row r="754" spans="1:3" s="26" customFormat="1">
      <c r="A754" s="27" t="s">
        <v>560</v>
      </c>
      <c r="B754" s="26">
        <v>42.9</v>
      </c>
      <c r="C754" s="31">
        <f>B754-SUMIF('Juilet 15'!C:C,A754,'Juilet 15'!E:E)-SUMIF('Aout 15'!C:C,A754,'Aout 15'!E:E)</f>
        <v>42.9</v>
      </c>
    </row>
    <row r="755" spans="1:3" s="26" customFormat="1">
      <c r="A755" s="27" t="s">
        <v>672</v>
      </c>
      <c r="C755" s="31">
        <f>B755-SUMIF('Juilet 15'!C:C,A755,'Juilet 15'!E:E)-SUMIF('Aout 15'!C:C,A755,'Aout 15'!E:E)</f>
        <v>0</v>
      </c>
    </row>
    <row r="756" spans="1:3" s="26" customFormat="1">
      <c r="A756" s="27" t="s">
        <v>524</v>
      </c>
      <c r="B756" s="26">
        <v>36.15</v>
      </c>
      <c r="C756" s="31">
        <f>B756-SUMIF('Juilet 15'!C:C,A756,'Juilet 15'!E:E)-SUMIF('Aout 15'!C:C,A756,'Aout 15'!E:E)</f>
        <v>36.15</v>
      </c>
    </row>
    <row r="757" spans="1:3" s="26" customFormat="1">
      <c r="A757" s="27" t="s">
        <v>555</v>
      </c>
      <c r="B757" s="26">
        <v>7.7</v>
      </c>
      <c r="C757" s="31">
        <f>B757-SUMIF('Juilet 15'!C:C,A757,'Juilet 15'!E:E)-SUMIF('Aout 15'!C:C,A757,'Aout 15'!E:E)</f>
        <v>7.7</v>
      </c>
    </row>
    <row r="758" spans="1:3" s="26" customFormat="1">
      <c r="A758" s="27" t="s">
        <v>673</v>
      </c>
      <c r="C758" s="31">
        <f>B758-SUMIF('Juilet 15'!C:C,A758,'Juilet 15'!E:E)-SUMIF('Aout 15'!C:C,A758,'Aout 15'!E:E)</f>
        <v>0</v>
      </c>
    </row>
    <row r="759" spans="1:3" s="26" customFormat="1">
      <c r="A759" s="27" t="s">
        <v>674</v>
      </c>
      <c r="C759" s="31">
        <f>B759-SUMIF('Juilet 15'!C:C,A759,'Juilet 15'!E:E)-SUMIF('Aout 15'!C:C,A759,'Aout 15'!E:E)</f>
        <v>0</v>
      </c>
    </row>
    <row r="760" spans="1:3" s="26" customFormat="1">
      <c r="A760" s="27" t="s">
        <v>675</v>
      </c>
      <c r="C760" s="31">
        <f>B760-SUMIF('Juilet 15'!C:C,A760,'Juilet 15'!E:E)-SUMIF('Aout 15'!C:C,A760,'Aout 15'!E:E)</f>
        <v>0</v>
      </c>
    </row>
    <row r="761" spans="1:3" s="26" customFormat="1">
      <c r="A761" s="27" t="s">
        <v>676</v>
      </c>
      <c r="C761" s="31">
        <f>B761-SUMIF('Juilet 15'!C:C,A761,'Juilet 15'!E:E)-SUMIF('Aout 15'!C:C,A761,'Aout 15'!E:E)</f>
        <v>0</v>
      </c>
    </row>
    <row r="762" spans="1:3" s="26" customFormat="1">
      <c r="A762" s="27" t="s">
        <v>677</v>
      </c>
      <c r="C762" s="31">
        <f>B762-SUMIF('Juilet 15'!C:C,A762,'Juilet 15'!E:E)-SUMIF('Aout 15'!C:C,A762,'Aout 15'!E:E)</f>
        <v>0</v>
      </c>
    </row>
    <row r="763" spans="1:3" s="26" customFormat="1">
      <c r="A763" s="27" t="s">
        <v>678</v>
      </c>
      <c r="C763" s="31">
        <f>B763-SUMIF('Juilet 15'!C:C,A763,'Juilet 15'!E:E)-SUMIF('Aout 15'!C:C,A763,'Aout 15'!E:E)</f>
        <v>0</v>
      </c>
    </row>
    <row r="764" spans="1:3" s="26" customFormat="1">
      <c r="A764" s="27" t="s">
        <v>679</v>
      </c>
      <c r="C764" s="31">
        <f>B764-SUMIF('Juilet 15'!C:C,A764,'Juilet 15'!E:E)-SUMIF('Aout 15'!C:C,A764,'Aout 15'!E:E)</f>
        <v>0</v>
      </c>
    </row>
    <row r="765" spans="1:3" s="26" customFormat="1">
      <c r="A765" s="27" t="s">
        <v>680</v>
      </c>
      <c r="C765" s="31">
        <f>B765-SUMIF('Juilet 15'!C:C,A765,'Juilet 15'!E:E)-SUMIF('Aout 15'!C:C,A765,'Aout 15'!E:E)</f>
        <v>0</v>
      </c>
    </row>
    <row r="766" spans="1:3" s="26" customFormat="1">
      <c r="A766" s="27" t="s">
        <v>681</v>
      </c>
      <c r="C766" s="31">
        <f>B766-SUMIF('Juilet 15'!C:C,A766,'Juilet 15'!E:E)-SUMIF('Aout 15'!C:C,A766,'Aout 15'!E:E)</f>
        <v>0</v>
      </c>
    </row>
    <row r="767" spans="1:3" s="26" customFormat="1">
      <c r="A767" s="27" t="s">
        <v>682</v>
      </c>
      <c r="C767" s="31">
        <f>B767-SUMIF('Juilet 15'!C:C,A767,'Juilet 15'!E:E)-SUMIF('Aout 15'!C:C,A767,'Aout 15'!E:E)</f>
        <v>0</v>
      </c>
    </row>
    <row r="768" spans="1:3" s="26" customFormat="1">
      <c r="A768" s="27" t="s">
        <v>683</v>
      </c>
      <c r="C768" s="31">
        <f>B768-SUMIF('Juilet 15'!C:C,A768,'Juilet 15'!E:E)-SUMIF('Aout 15'!C:C,A768,'Aout 15'!E:E)</f>
        <v>0</v>
      </c>
    </row>
    <row r="769" spans="1:3" s="26" customFormat="1">
      <c r="A769" s="27" t="s">
        <v>684</v>
      </c>
      <c r="C769" s="31">
        <f>B769-SUMIF('Juilet 15'!C:C,A769,'Juilet 15'!E:E)-SUMIF('Aout 15'!C:C,A769,'Aout 15'!E:E)</f>
        <v>0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4"/>
  <sheetViews>
    <sheetView workbookViewId="0">
      <selection sqref="A1:XFD1048576"/>
    </sheetView>
  </sheetViews>
  <sheetFormatPr baseColWidth="10" defaultRowHeight="15"/>
  <cols>
    <col min="1" max="1" width="4.7109375" style="1" customWidth="1"/>
    <col min="2" max="2" width="26" style="1" bestFit="1" customWidth="1"/>
    <col min="3" max="6" width="15.7109375" customWidth="1"/>
    <col min="7" max="7" width="3.7109375" style="3" customWidth="1"/>
  </cols>
  <sheetData>
    <row r="1" spans="1:7" ht="19.5">
      <c r="A1" s="5"/>
      <c r="B1" s="32" t="s">
        <v>780</v>
      </c>
      <c r="C1" s="32"/>
      <c r="D1" s="32"/>
      <c r="E1" s="32"/>
      <c r="G1" s="4"/>
    </row>
    <row r="2" spans="1:7" ht="17.25" thickBot="1">
      <c r="A2" s="20"/>
      <c r="B2" s="20"/>
      <c r="C2" s="23">
        <f>SUMIF(G4:G53,"=1",E4:E53)+SUMIF(G4:G53,"=0",E4:E53)</f>
        <v>470.36</v>
      </c>
      <c r="D2" s="22">
        <f>SUM(D4:D53)</f>
        <v>510.51</v>
      </c>
      <c r="E2" s="22" t="str">
        <f>"OCC = "&amp;SUMIF(G4:G53,"=1",E4:E53)</f>
        <v>OCC = 459,46</v>
      </c>
      <c r="F2" s="22" t="str">
        <f>"AUTRE = "&amp;SUMIF(G4:G53,"=0",E4:E53)</f>
        <v>AUTRE = 10,9</v>
      </c>
      <c r="G2" s="21"/>
    </row>
    <row r="3" spans="1:7" ht="20.25" thickTop="1">
      <c r="A3" s="15"/>
      <c r="B3" s="15" t="s">
        <v>779</v>
      </c>
      <c r="C3" s="16" t="s">
        <v>0</v>
      </c>
      <c r="D3" s="17" t="s">
        <v>1</v>
      </c>
      <c r="E3" s="17" t="s">
        <v>2</v>
      </c>
      <c r="F3" s="18" t="s">
        <v>3</v>
      </c>
      <c r="G3" s="19"/>
    </row>
    <row r="4" spans="1:7" ht="19.5">
      <c r="A4" s="2">
        <v>1</v>
      </c>
      <c r="B4" s="30">
        <v>42186</v>
      </c>
      <c r="C4" s="6" t="s">
        <v>5</v>
      </c>
      <c r="D4" s="7">
        <v>5.0999999999999996</v>
      </c>
      <c r="E4" s="7">
        <f t="shared" ref="E4:E53" si="0">D4</f>
        <v>5.0999999999999996</v>
      </c>
      <c r="F4" s="8">
        <f>D4-E4</f>
        <v>0</v>
      </c>
      <c r="G4" s="9">
        <f t="shared" ref="G4:G53" si="1">(IF(C4="AUTRE",0,1))*OR(IF(C4="ECHANGE",0,1))</f>
        <v>1</v>
      </c>
    </row>
    <row r="5" spans="1:7" ht="19.5">
      <c r="A5" s="2">
        <v>2</v>
      </c>
      <c r="B5" s="30">
        <v>42189</v>
      </c>
      <c r="C5" s="6" t="s">
        <v>7</v>
      </c>
      <c r="D5" s="7">
        <v>2.2000000000000002</v>
      </c>
      <c r="E5" s="7">
        <f>D5</f>
        <v>2.2000000000000002</v>
      </c>
      <c r="F5" s="8">
        <f>D5-E5</f>
        <v>0</v>
      </c>
      <c r="G5" s="9">
        <f t="shared" si="1"/>
        <v>1</v>
      </c>
    </row>
    <row r="6" spans="1:7" ht="19.5">
      <c r="A6" s="2">
        <v>3</v>
      </c>
      <c r="B6" s="30">
        <v>42189</v>
      </c>
      <c r="C6" s="6" t="s">
        <v>4</v>
      </c>
      <c r="D6" s="7">
        <v>13.35</v>
      </c>
      <c r="E6" s="7">
        <f t="shared" ref="E6" si="2">D6</f>
        <v>13.35</v>
      </c>
      <c r="F6" s="8">
        <f t="shared" ref="F6" si="3">D6-E6</f>
        <v>0</v>
      </c>
      <c r="G6" s="9">
        <f t="shared" si="1"/>
        <v>0</v>
      </c>
    </row>
    <row r="7" spans="1:7" ht="19.5">
      <c r="A7" s="2">
        <v>4</v>
      </c>
      <c r="B7" s="30">
        <v>42193</v>
      </c>
      <c r="C7" s="6" t="s">
        <v>22</v>
      </c>
      <c r="D7" s="7">
        <v>77.849999999999994</v>
      </c>
      <c r="E7" s="7">
        <f>D7</f>
        <v>77.849999999999994</v>
      </c>
      <c r="F7" s="8">
        <f>D7-E7</f>
        <v>0</v>
      </c>
      <c r="G7" s="9">
        <f t="shared" si="1"/>
        <v>1</v>
      </c>
    </row>
    <row r="8" spans="1:7" ht="19.5">
      <c r="A8" s="2">
        <v>5</v>
      </c>
      <c r="B8" s="30">
        <v>42192</v>
      </c>
      <c r="C8" s="6" t="s">
        <v>6</v>
      </c>
      <c r="D8" s="7">
        <v>25.5</v>
      </c>
      <c r="E8" s="7">
        <v>15</v>
      </c>
      <c r="F8" s="8">
        <f>D8-E8</f>
        <v>10.5</v>
      </c>
      <c r="G8" s="9">
        <f t="shared" si="1"/>
        <v>1</v>
      </c>
    </row>
    <row r="9" spans="1:7" ht="19.5">
      <c r="A9" s="2">
        <v>6</v>
      </c>
      <c r="B9" s="30">
        <v>42192</v>
      </c>
      <c r="C9" s="6" t="s">
        <v>8</v>
      </c>
      <c r="D9" s="7">
        <v>22.9</v>
      </c>
      <c r="E9" s="7">
        <f t="shared" ref="E9:E12" si="4">D9</f>
        <v>22.9</v>
      </c>
      <c r="F9" s="8">
        <f t="shared" ref="F9" si="5">D9-E9</f>
        <v>0</v>
      </c>
      <c r="G9" s="9">
        <f t="shared" si="1"/>
        <v>1</v>
      </c>
    </row>
    <row r="10" spans="1:7" ht="19.5">
      <c r="A10" s="2">
        <v>7</v>
      </c>
      <c r="B10" s="30">
        <v>42193</v>
      </c>
      <c r="C10" s="25" t="s">
        <v>33</v>
      </c>
      <c r="D10" s="7">
        <v>46.25</v>
      </c>
      <c r="E10" s="7">
        <f t="shared" si="4"/>
        <v>46.25</v>
      </c>
      <c r="F10" s="8">
        <f t="shared" ref="F5:F53" si="6">D10-E10</f>
        <v>0</v>
      </c>
      <c r="G10" s="9">
        <f t="shared" si="1"/>
        <v>1</v>
      </c>
    </row>
    <row r="11" spans="1:7" ht="19.5">
      <c r="A11" s="2">
        <v>8</v>
      </c>
      <c r="B11" s="30">
        <v>42193</v>
      </c>
      <c r="C11" s="6" t="s">
        <v>34</v>
      </c>
      <c r="D11" s="7">
        <v>100.95</v>
      </c>
      <c r="E11" s="7">
        <f t="shared" si="4"/>
        <v>100.95</v>
      </c>
      <c r="F11" s="8">
        <f t="shared" si="6"/>
        <v>0</v>
      </c>
      <c r="G11" s="9">
        <f t="shared" si="1"/>
        <v>1</v>
      </c>
    </row>
    <row r="12" spans="1:7" ht="19.5">
      <c r="A12" s="2">
        <v>9</v>
      </c>
      <c r="B12" s="30">
        <v>42193</v>
      </c>
      <c r="C12" s="6" t="s">
        <v>10</v>
      </c>
      <c r="D12" s="7">
        <v>15.31</v>
      </c>
      <c r="E12" s="7">
        <f t="shared" si="4"/>
        <v>15.31</v>
      </c>
      <c r="F12" s="8">
        <f t="shared" si="6"/>
        <v>0</v>
      </c>
      <c r="G12" s="9">
        <f t="shared" si="1"/>
        <v>1</v>
      </c>
    </row>
    <row r="13" spans="1:7" ht="19.5">
      <c r="A13" s="2">
        <v>10</v>
      </c>
      <c r="B13" s="30">
        <v>42193</v>
      </c>
      <c r="C13" s="6" t="s">
        <v>4</v>
      </c>
      <c r="D13" s="7"/>
      <c r="E13" s="7">
        <v>-2.4500000000000002</v>
      </c>
      <c r="F13" s="8">
        <f t="shared" si="6"/>
        <v>2.4500000000000002</v>
      </c>
      <c r="G13" s="9">
        <f t="shared" si="1"/>
        <v>0</v>
      </c>
    </row>
    <row r="14" spans="1:7" ht="19.5">
      <c r="A14" s="2">
        <v>11</v>
      </c>
      <c r="B14" s="30">
        <v>42193</v>
      </c>
      <c r="C14" s="6" t="s">
        <v>35</v>
      </c>
      <c r="D14" s="7">
        <v>44.85</v>
      </c>
      <c r="E14" s="7">
        <v>20</v>
      </c>
      <c r="F14" s="8">
        <f t="shared" si="6"/>
        <v>24.85</v>
      </c>
      <c r="G14" s="9">
        <f t="shared" si="1"/>
        <v>1</v>
      </c>
    </row>
    <row r="15" spans="1:7" ht="19.5">
      <c r="A15" s="2">
        <v>12</v>
      </c>
      <c r="B15" s="30">
        <v>42194</v>
      </c>
      <c r="C15" s="6" t="s">
        <v>14</v>
      </c>
      <c r="D15" s="7">
        <v>48.4</v>
      </c>
      <c r="E15" s="7">
        <f>D15</f>
        <v>48.4</v>
      </c>
      <c r="F15" s="8">
        <f>D15-E15</f>
        <v>0</v>
      </c>
      <c r="G15" s="9">
        <f t="shared" si="1"/>
        <v>1</v>
      </c>
    </row>
    <row r="16" spans="1:7" ht="19.5">
      <c r="A16" s="2">
        <v>13</v>
      </c>
      <c r="B16" s="30">
        <v>42194</v>
      </c>
      <c r="C16" s="6" t="s">
        <v>9</v>
      </c>
      <c r="D16" s="7">
        <v>26.2</v>
      </c>
      <c r="E16" s="7">
        <v>23.85</v>
      </c>
      <c r="F16" s="8">
        <f t="shared" ref="F16:F17" si="7">D16-E16</f>
        <v>2.3499999999999979</v>
      </c>
      <c r="G16" s="9">
        <f t="shared" si="1"/>
        <v>1</v>
      </c>
    </row>
    <row r="17" spans="1:7" ht="19.5">
      <c r="A17" s="2">
        <v>14</v>
      </c>
      <c r="B17" s="30">
        <v>42194</v>
      </c>
      <c r="C17" s="6" t="s">
        <v>193</v>
      </c>
      <c r="D17" s="7">
        <v>81.650000000000006</v>
      </c>
      <c r="E17" s="7">
        <f t="shared" ref="E17" si="8">D17</f>
        <v>81.650000000000006</v>
      </c>
      <c r="F17" s="8">
        <f t="shared" si="7"/>
        <v>0</v>
      </c>
      <c r="G17" s="9">
        <f t="shared" si="1"/>
        <v>1</v>
      </c>
    </row>
    <row r="18" spans="1:7" ht="19.5">
      <c r="A18" s="2">
        <v>15</v>
      </c>
      <c r="B18" s="30"/>
      <c r="C18" s="6"/>
      <c r="D18" s="7"/>
      <c r="E18" s="7">
        <f t="shared" si="0"/>
        <v>0</v>
      </c>
      <c r="F18" s="8">
        <f t="shared" si="6"/>
        <v>0</v>
      </c>
      <c r="G18" s="9">
        <f t="shared" si="1"/>
        <v>1</v>
      </c>
    </row>
    <row r="19" spans="1:7" ht="19.5">
      <c r="A19" s="2">
        <v>16</v>
      </c>
      <c r="B19" s="30"/>
      <c r="C19" s="6"/>
      <c r="D19" s="7"/>
      <c r="E19" s="7">
        <f t="shared" si="0"/>
        <v>0</v>
      </c>
      <c r="F19" s="8">
        <f t="shared" si="6"/>
        <v>0</v>
      </c>
      <c r="G19" s="9">
        <f t="shared" si="1"/>
        <v>1</v>
      </c>
    </row>
    <row r="20" spans="1:7" ht="19.5">
      <c r="A20" s="2">
        <v>17</v>
      </c>
      <c r="B20" s="30"/>
      <c r="C20" s="6"/>
      <c r="D20" s="7"/>
      <c r="E20" s="7">
        <f t="shared" si="0"/>
        <v>0</v>
      </c>
      <c r="F20" s="8">
        <f t="shared" si="6"/>
        <v>0</v>
      </c>
      <c r="G20" s="9">
        <f t="shared" si="1"/>
        <v>1</v>
      </c>
    </row>
    <row r="21" spans="1:7" ht="19.5">
      <c r="A21" s="2">
        <v>18</v>
      </c>
      <c r="B21" s="30"/>
      <c r="C21" s="6"/>
      <c r="D21" s="7"/>
      <c r="E21" s="7">
        <f t="shared" si="0"/>
        <v>0</v>
      </c>
      <c r="F21" s="8">
        <f t="shared" si="6"/>
        <v>0</v>
      </c>
      <c r="G21" s="9">
        <f t="shared" si="1"/>
        <v>1</v>
      </c>
    </row>
    <row r="22" spans="1:7" ht="19.5">
      <c r="A22" s="2">
        <v>19</v>
      </c>
      <c r="B22" s="30"/>
      <c r="C22" s="6"/>
      <c r="D22" s="7"/>
      <c r="E22" s="7">
        <f t="shared" si="0"/>
        <v>0</v>
      </c>
      <c r="F22" s="8">
        <f t="shared" si="6"/>
        <v>0</v>
      </c>
      <c r="G22" s="9">
        <f t="shared" si="1"/>
        <v>1</v>
      </c>
    </row>
    <row r="23" spans="1:7" ht="19.5">
      <c r="A23" s="2">
        <v>20</v>
      </c>
      <c r="B23" s="30"/>
      <c r="C23" s="6"/>
      <c r="D23" s="7"/>
      <c r="E23" s="7">
        <f t="shared" si="0"/>
        <v>0</v>
      </c>
      <c r="F23" s="8">
        <f t="shared" si="6"/>
        <v>0</v>
      </c>
      <c r="G23" s="9">
        <f t="shared" si="1"/>
        <v>1</v>
      </c>
    </row>
    <row r="24" spans="1:7" ht="19.5">
      <c r="A24" s="2">
        <v>21</v>
      </c>
      <c r="B24" s="30"/>
      <c r="C24" s="6"/>
      <c r="D24" s="7"/>
      <c r="E24" s="7">
        <f t="shared" si="0"/>
        <v>0</v>
      </c>
      <c r="F24" s="8">
        <f t="shared" si="6"/>
        <v>0</v>
      </c>
      <c r="G24" s="9">
        <f t="shared" si="1"/>
        <v>1</v>
      </c>
    </row>
    <row r="25" spans="1:7" ht="19.5">
      <c r="A25" s="2">
        <v>22</v>
      </c>
      <c r="B25" s="30"/>
      <c r="C25" s="6"/>
      <c r="D25" s="7"/>
      <c r="E25" s="7">
        <f t="shared" si="0"/>
        <v>0</v>
      </c>
      <c r="F25" s="8">
        <f t="shared" si="6"/>
        <v>0</v>
      </c>
      <c r="G25" s="9">
        <f t="shared" si="1"/>
        <v>1</v>
      </c>
    </row>
    <row r="26" spans="1:7" ht="19.5">
      <c r="A26" s="2">
        <v>23</v>
      </c>
      <c r="B26" s="30"/>
      <c r="C26" s="6"/>
      <c r="D26" s="7"/>
      <c r="E26" s="7">
        <f t="shared" si="0"/>
        <v>0</v>
      </c>
      <c r="F26" s="8">
        <f t="shared" si="6"/>
        <v>0</v>
      </c>
      <c r="G26" s="9">
        <f t="shared" si="1"/>
        <v>1</v>
      </c>
    </row>
    <row r="27" spans="1:7" ht="19.5">
      <c r="A27" s="2">
        <v>24</v>
      </c>
      <c r="B27" s="30"/>
      <c r="C27" s="6"/>
      <c r="D27" s="7"/>
      <c r="E27" s="7">
        <f t="shared" si="0"/>
        <v>0</v>
      </c>
      <c r="F27" s="8">
        <f t="shared" si="6"/>
        <v>0</v>
      </c>
      <c r="G27" s="9">
        <f t="shared" si="1"/>
        <v>1</v>
      </c>
    </row>
    <row r="28" spans="1:7" ht="20.25" thickBot="1">
      <c r="A28" s="2">
        <v>25</v>
      </c>
      <c r="B28" s="30"/>
      <c r="C28" s="10"/>
      <c r="D28" s="11"/>
      <c r="E28" s="7">
        <f t="shared" si="0"/>
        <v>0</v>
      </c>
      <c r="F28" s="12">
        <f t="shared" si="6"/>
        <v>0</v>
      </c>
      <c r="G28" s="9">
        <f t="shared" si="1"/>
        <v>1</v>
      </c>
    </row>
    <row r="29" spans="1:7" ht="20.25" thickTop="1">
      <c r="A29" s="2">
        <v>26</v>
      </c>
      <c r="B29" s="30"/>
      <c r="C29" s="13"/>
      <c r="D29" s="14"/>
      <c r="E29" s="7">
        <f t="shared" si="0"/>
        <v>0</v>
      </c>
      <c r="F29" s="24">
        <f t="shared" si="6"/>
        <v>0</v>
      </c>
      <c r="G29" s="9">
        <f t="shared" si="1"/>
        <v>1</v>
      </c>
    </row>
    <row r="30" spans="1:7" ht="19.5">
      <c r="A30" s="2">
        <v>27</v>
      </c>
      <c r="B30" s="30"/>
      <c r="C30" s="6"/>
      <c r="D30" s="7"/>
      <c r="E30" s="7">
        <f t="shared" si="0"/>
        <v>0</v>
      </c>
      <c r="F30" s="8">
        <f t="shared" si="6"/>
        <v>0</v>
      </c>
      <c r="G30" s="9">
        <f t="shared" si="1"/>
        <v>1</v>
      </c>
    </row>
    <row r="31" spans="1:7" ht="19.5">
      <c r="A31" s="2">
        <v>28</v>
      </c>
      <c r="B31" s="30"/>
      <c r="C31" s="6"/>
      <c r="D31" s="7"/>
      <c r="E31" s="7">
        <f t="shared" si="0"/>
        <v>0</v>
      </c>
      <c r="F31" s="8">
        <f t="shared" si="6"/>
        <v>0</v>
      </c>
      <c r="G31" s="9">
        <f t="shared" si="1"/>
        <v>1</v>
      </c>
    </row>
    <row r="32" spans="1:7" ht="19.5">
      <c r="A32" s="2">
        <v>29</v>
      </c>
      <c r="B32" s="30"/>
      <c r="C32" s="6"/>
      <c r="D32" s="7"/>
      <c r="E32" s="7">
        <f t="shared" si="0"/>
        <v>0</v>
      </c>
      <c r="F32" s="8">
        <f t="shared" si="6"/>
        <v>0</v>
      </c>
      <c r="G32" s="9">
        <f t="shared" si="1"/>
        <v>1</v>
      </c>
    </row>
    <row r="33" spans="1:7" ht="19.5">
      <c r="A33" s="2">
        <v>30</v>
      </c>
      <c r="B33" s="30"/>
      <c r="C33" s="6"/>
      <c r="D33" s="7"/>
      <c r="E33" s="7">
        <f t="shared" si="0"/>
        <v>0</v>
      </c>
      <c r="F33" s="8">
        <f t="shared" si="6"/>
        <v>0</v>
      </c>
      <c r="G33" s="9">
        <f t="shared" si="1"/>
        <v>1</v>
      </c>
    </row>
    <row r="34" spans="1:7" ht="19.5">
      <c r="A34" s="2">
        <v>31</v>
      </c>
      <c r="B34" s="30"/>
      <c r="C34" s="6"/>
      <c r="D34" s="7"/>
      <c r="E34" s="7">
        <f t="shared" si="0"/>
        <v>0</v>
      </c>
      <c r="F34" s="8">
        <f t="shared" si="6"/>
        <v>0</v>
      </c>
      <c r="G34" s="9">
        <f t="shared" si="1"/>
        <v>1</v>
      </c>
    </row>
    <row r="35" spans="1:7" ht="19.5">
      <c r="A35" s="2">
        <v>32</v>
      </c>
      <c r="B35" s="30"/>
      <c r="C35" s="6"/>
      <c r="D35" s="7"/>
      <c r="E35" s="7">
        <f t="shared" si="0"/>
        <v>0</v>
      </c>
      <c r="F35" s="8">
        <f t="shared" si="6"/>
        <v>0</v>
      </c>
      <c r="G35" s="9">
        <f t="shared" si="1"/>
        <v>1</v>
      </c>
    </row>
    <row r="36" spans="1:7" ht="19.5">
      <c r="A36" s="2">
        <v>33</v>
      </c>
      <c r="B36" s="30"/>
      <c r="C36" s="6"/>
      <c r="D36" s="7"/>
      <c r="E36" s="7">
        <f t="shared" si="0"/>
        <v>0</v>
      </c>
      <c r="F36" s="8">
        <f t="shared" si="6"/>
        <v>0</v>
      </c>
      <c r="G36" s="9">
        <f t="shared" si="1"/>
        <v>1</v>
      </c>
    </row>
    <row r="37" spans="1:7" ht="19.5">
      <c r="A37" s="2">
        <v>34</v>
      </c>
      <c r="B37" s="30"/>
      <c r="C37" s="6"/>
      <c r="D37" s="7"/>
      <c r="E37" s="7">
        <f t="shared" si="0"/>
        <v>0</v>
      </c>
      <c r="F37" s="8">
        <f t="shared" si="6"/>
        <v>0</v>
      </c>
      <c r="G37" s="9">
        <f t="shared" si="1"/>
        <v>1</v>
      </c>
    </row>
    <row r="38" spans="1:7" ht="19.5">
      <c r="A38" s="2">
        <v>35</v>
      </c>
      <c r="B38" s="30"/>
      <c r="C38" s="6"/>
      <c r="D38" s="7"/>
      <c r="E38" s="7">
        <f t="shared" si="0"/>
        <v>0</v>
      </c>
      <c r="F38" s="8">
        <f t="shared" si="6"/>
        <v>0</v>
      </c>
      <c r="G38" s="9">
        <f t="shared" si="1"/>
        <v>1</v>
      </c>
    </row>
    <row r="39" spans="1:7" ht="19.5">
      <c r="A39" s="2">
        <v>36</v>
      </c>
      <c r="B39" s="30"/>
      <c r="C39" s="6"/>
      <c r="D39" s="7"/>
      <c r="E39" s="7">
        <f t="shared" si="0"/>
        <v>0</v>
      </c>
      <c r="F39" s="8">
        <f t="shared" si="6"/>
        <v>0</v>
      </c>
      <c r="G39" s="9">
        <f t="shared" si="1"/>
        <v>1</v>
      </c>
    </row>
    <row r="40" spans="1:7" ht="19.5">
      <c r="A40" s="2">
        <v>37</v>
      </c>
      <c r="B40" s="30"/>
      <c r="C40" s="6"/>
      <c r="D40" s="7"/>
      <c r="E40" s="7">
        <f t="shared" si="0"/>
        <v>0</v>
      </c>
      <c r="F40" s="8">
        <f t="shared" si="6"/>
        <v>0</v>
      </c>
      <c r="G40" s="9">
        <f t="shared" si="1"/>
        <v>1</v>
      </c>
    </row>
    <row r="41" spans="1:7" ht="19.5">
      <c r="A41" s="2">
        <v>38</v>
      </c>
      <c r="B41" s="30"/>
      <c r="C41" s="6"/>
      <c r="D41" s="7"/>
      <c r="E41" s="7">
        <f t="shared" si="0"/>
        <v>0</v>
      </c>
      <c r="F41" s="8">
        <f t="shared" si="6"/>
        <v>0</v>
      </c>
      <c r="G41" s="9">
        <f t="shared" si="1"/>
        <v>1</v>
      </c>
    </row>
    <row r="42" spans="1:7" ht="19.5">
      <c r="A42" s="2">
        <v>39</v>
      </c>
      <c r="B42" s="30"/>
      <c r="C42" s="6"/>
      <c r="D42" s="7"/>
      <c r="E42" s="7">
        <f t="shared" si="0"/>
        <v>0</v>
      </c>
      <c r="F42" s="8">
        <f t="shared" si="6"/>
        <v>0</v>
      </c>
      <c r="G42" s="9">
        <f t="shared" si="1"/>
        <v>1</v>
      </c>
    </row>
    <row r="43" spans="1:7" ht="19.5">
      <c r="A43" s="2">
        <v>40</v>
      </c>
      <c r="B43" s="30"/>
      <c r="C43" s="6"/>
      <c r="D43" s="7"/>
      <c r="E43" s="7">
        <f t="shared" si="0"/>
        <v>0</v>
      </c>
      <c r="F43" s="8">
        <f t="shared" si="6"/>
        <v>0</v>
      </c>
      <c r="G43" s="9">
        <f t="shared" si="1"/>
        <v>1</v>
      </c>
    </row>
    <row r="44" spans="1:7" ht="19.5">
      <c r="A44" s="2">
        <v>41</v>
      </c>
      <c r="B44" s="30"/>
      <c r="C44" s="6"/>
      <c r="D44" s="7"/>
      <c r="E44" s="7">
        <f t="shared" si="0"/>
        <v>0</v>
      </c>
      <c r="F44" s="8">
        <f t="shared" si="6"/>
        <v>0</v>
      </c>
      <c r="G44" s="9">
        <f t="shared" si="1"/>
        <v>1</v>
      </c>
    </row>
    <row r="45" spans="1:7" ht="19.5">
      <c r="A45" s="2">
        <v>42</v>
      </c>
      <c r="B45" s="30"/>
      <c r="C45" s="6"/>
      <c r="D45" s="7"/>
      <c r="E45" s="7">
        <f t="shared" si="0"/>
        <v>0</v>
      </c>
      <c r="F45" s="8">
        <f t="shared" si="6"/>
        <v>0</v>
      </c>
      <c r="G45" s="9">
        <f t="shared" si="1"/>
        <v>1</v>
      </c>
    </row>
    <row r="46" spans="1:7" ht="19.5">
      <c r="A46" s="2">
        <v>43</v>
      </c>
      <c r="B46" s="30"/>
      <c r="C46" s="6"/>
      <c r="D46" s="7"/>
      <c r="E46" s="7">
        <f t="shared" si="0"/>
        <v>0</v>
      </c>
      <c r="F46" s="8">
        <f t="shared" si="6"/>
        <v>0</v>
      </c>
      <c r="G46" s="9">
        <f t="shared" si="1"/>
        <v>1</v>
      </c>
    </row>
    <row r="47" spans="1:7" ht="19.5">
      <c r="A47" s="2">
        <v>44</v>
      </c>
      <c r="B47" s="30"/>
      <c r="C47" s="6"/>
      <c r="D47" s="7"/>
      <c r="E47" s="7">
        <f t="shared" si="0"/>
        <v>0</v>
      </c>
      <c r="F47" s="8">
        <f t="shared" si="6"/>
        <v>0</v>
      </c>
      <c r="G47" s="9">
        <f t="shared" si="1"/>
        <v>1</v>
      </c>
    </row>
    <row r="48" spans="1:7" ht="19.5">
      <c r="A48" s="2">
        <v>45</v>
      </c>
      <c r="B48" s="30"/>
      <c r="C48" s="6"/>
      <c r="D48" s="7"/>
      <c r="E48" s="7">
        <f t="shared" si="0"/>
        <v>0</v>
      </c>
      <c r="F48" s="8">
        <f t="shared" si="6"/>
        <v>0</v>
      </c>
      <c r="G48" s="9">
        <f t="shared" si="1"/>
        <v>1</v>
      </c>
    </row>
    <row r="49" spans="1:7" ht="19.5">
      <c r="A49" s="2">
        <v>46</v>
      </c>
      <c r="B49" s="30"/>
      <c r="C49" s="6"/>
      <c r="D49" s="7"/>
      <c r="E49" s="7">
        <f t="shared" si="0"/>
        <v>0</v>
      </c>
      <c r="F49" s="8">
        <f t="shared" si="6"/>
        <v>0</v>
      </c>
      <c r="G49" s="9">
        <f t="shared" si="1"/>
        <v>1</v>
      </c>
    </row>
    <row r="50" spans="1:7" ht="19.5">
      <c r="A50" s="2">
        <v>47</v>
      </c>
      <c r="B50" s="30"/>
      <c r="C50" s="6"/>
      <c r="D50" s="7"/>
      <c r="E50" s="7">
        <f t="shared" si="0"/>
        <v>0</v>
      </c>
      <c r="F50" s="8">
        <f t="shared" si="6"/>
        <v>0</v>
      </c>
      <c r="G50" s="9">
        <f t="shared" si="1"/>
        <v>1</v>
      </c>
    </row>
    <row r="51" spans="1:7" ht="19.5">
      <c r="A51" s="2">
        <v>48</v>
      </c>
      <c r="B51" s="30"/>
      <c r="C51" s="6"/>
      <c r="D51" s="7"/>
      <c r="E51" s="7">
        <f t="shared" si="0"/>
        <v>0</v>
      </c>
      <c r="F51" s="8">
        <f t="shared" si="6"/>
        <v>0</v>
      </c>
      <c r="G51" s="9">
        <f t="shared" si="1"/>
        <v>1</v>
      </c>
    </row>
    <row r="52" spans="1:7" ht="19.5">
      <c r="A52" s="2">
        <v>49</v>
      </c>
      <c r="B52" s="30"/>
      <c r="C52" s="6"/>
      <c r="D52" s="7"/>
      <c r="E52" s="7">
        <f t="shared" si="0"/>
        <v>0</v>
      </c>
      <c r="F52" s="8">
        <f t="shared" si="6"/>
        <v>0</v>
      </c>
      <c r="G52" s="9">
        <f t="shared" si="1"/>
        <v>1</v>
      </c>
    </row>
    <row r="53" spans="1:7" ht="20.25" thickBot="1">
      <c r="A53" s="2">
        <v>50</v>
      </c>
      <c r="B53" s="30"/>
      <c r="C53" s="10"/>
      <c r="D53" s="11"/>
      <c r="E53" s="7">
        <f t="shared" si="0"/>
        <v>0</v>
      </c>
      <c r="F53" s="12">
        <f t="shared" si="6"/>
        <v>0</v>
      </c>
      <c r="G53" s="9">
        <f t="shared" si="1"/>
        <v>1</v>
      </c>
    </row>
    <row r="54" spans="1:7" ht="15.75" thickTop="1"/>
  </sheetData>
  <conditionalFormatting sqref="D2:F2">
    <cfRule type="cellIs" dxfId="15" priority="4" operator="equal">
      <formula>0</formula>
    </cfRule>
  </conditionalFormatting>
  <conditionalFormatting sqref="C2">
    <cfRule type="cellIs" dxfId="14" priority="3" operator="greaterThan">
      <formula>0</formula>
    </cfRule>
  </conditionalFormatting>
  <conditionalFormatting sqref="E2">
    <cfRule type="cellIs" dxfId="13" priority="2" operator="greaterThan">
      <formula>0</formula>
    </cfRule>
  </conditionalFormatting>
  <conditionalFormatting sqref="F2">
    <cfRule type="cellIs" dxfId="12" priority="1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54"/>
  <sheetViews>
    <sheetView topLeftCell="A2" workbookViewId="0">
      <selection activeCell="C17" sqref="C17:E53"/>
    </sheetView>
  </sheetViews>
  <sheetFormatPr baseColWidth="10" defaultRowHeight="15"/>
  <cols>
    <col min="1" max="1" width="4.7109375" style="1" customWidth="1"/>
    <col min="2" max="2" width="26" style="1" bestFit="1" customWidth="1"/>
    <col min="3" max="6" width="15.7109375" customWidth="1"/>
    <col min="7" max="7" width="3.7109375" style="3" customWidth="1"/>
  </cols>
  <sheetData>
    <row r="1" spans="1:7" ht="19.5">
      <c r="A1" s="5"/>
      <c r="B1" s="32" t="s">
        <v>781</v>
      </c>
      <c r="C1" s="32"/>
      <c r="D1" s="32"/>
      <c r="E1" s="32"/>
      <c r="G1" s="4"/>
    </row>
    <row r="2" spans="1:7" ht="17.25" thickBot="1">
      <c r="A2" s="20"/>
      <c r="B2" s="20"/>
      <c r="C2" s="23">
        <f>SUMIF(G4:G53,"=1",E4:E53)+SUMIF(G4:G53,"=0",E4:E53)</f>
        <v>81.650000000000006</v>
      </c>
      <c r="D2" s="22">
        <f>SUM(D4:D53)</f>
        <v>81.650000000000006</v>
      </c>
      <c r="E2" s="22" t="str">
        <f>"OCC = "&amp;SUMIF(G4:G53,"=1",E4:E53)</f>
        <v>OCC = 81,65</v>
      </c>
      <c r="F2" s="22" t="str">
        <f>"AUTRE = "&amp;SUMIF(G4:G53,"=0",E4:E53)</f>
        <v>AUTRE = 0</v>
      </c>
      <c r="G2" s="21"/>
    </row>
    <row r="3" spans="1:7" ht="20.25" thickTop="1">
      <c r="A3" s="15"/>
      <c r="B3" s="15" t="s">
        <v>779</v>
      </c>
      <c r="C3" s="16" t="s">
        <v>0</v>
      </c>
      <c r="D3" s="17" t="s">
        <v>1</v>
      </c>
      <c r="E3" s="17" t="s">
        <v>2</v>
      </c>
      <c r="F3" s="18" t="s">
        <v>3</v>
      </c>
      <c r="G3" s="19"/>
    </row>
    <row r="4" spans="1:7" ht="19.5">
      <c r="A4" s="2">
        <v>1</v>
      </c>
      <c r="B4" s="30">
        <v>42217</v>
      </c>
      <c r="C4" s="6" t="s">
        <v>193</v>
      </c>
      <c r="D4" s="7">
        <v>81.650000000000006</v>
      </c>
      <c r="E4" s="7">
        <f t="shared" ref="E4" si="0">D4</f>
        <v>81.650000000000006</v>
      </c>
      <c r="F4" s="8">
        <f>D4-E4</f>
        <v>0</v>
      </c>
      <c r="G4" s="9">
        <f t="shared" ref="G4:G53" si="1">(IF(C4="AUTRE",0,1))*OR(IF(C4="ECHANGE",0,1))</f>
        <v>1</v>
      </c>
    </row>
    <row r="5" spans="1:7" ht="19.5">
      <c r="A5" s="2">
        <v>2</v>
      </c>
      <c r="B5" s="30"/>
      <c r="C5" s="6"/>
      <c r="D5" s="7"/>
      <c r="E5" s="7"/>
      <c r="F5" s="8">
        <f>D5-E5</f>
        <v>0</v>
      </c>
      <c r="G5" s="9">
        <f t="shared" si="1"/>
        <v>1</v>
      </c>
    </row>
    <row r="6" spans="1:7" ht="19.5">
      <c r="A6" s="2">
        <v>3</v>
      </c>
      <c r="B6" s="30"/>
      <c r="C6" s="6"/>
      <c r="D6" s="7"/>
      <c r="E6" s="7"/>
      <c r="F6" s="8">
        <f t="shared" ref="F6" si="2">D6-E6</f>
        <v>0</v>
      </c>
      <c r="G6" s="9">
        <f t="shared" si="1"/>
        <v>1</v>
      </c>
    </row>
    <row r="7" spans="1:7" ht="19.5">
      <c r="A7" s="2">
        <v>4</v>
      </c>
      <c r="B7" s="30"/>
      <c r="C7" s="6"/>
      <c r="D7" s="7"/>
      <c r="E7" s="7"/>
      <c r="F7" s="8">
        <f>D7-E7</f>
        <v>0</v>
      </c>
      <c r="G7" s="9">
        <f t="shared" si="1"/>
        <v>1</v>
      </c>
    </row>
    <row r="8" spans="1:7" ht="19.5">
      <c r="A8" s="2">
        <v>5</v>
      </c>
      <c r="B8" s="30"/>
      <c r="C8" s="6"/>
      <c r="D8" s="7"/>
      <c r="E8" s="7"/>
      <c r="F8" s="8">
        <f>D8-E8</f>
        <v>0</v>
      </c>
      <c r="G8" s="9">
        <f t="shared" si="1"/>
        <v>1</v>
      </c>
    </row>
    <row r="9" spans="1:7" ht="19.5">
      <c r="A9" s="2">
        <v>6</v>
      </c>
      <c r="B9" s="30"/>
      <c r="C9" s="6"/>
      <c r="D9" s="7"/>
      <c r="E9" s="7"/>
      <c r="F9" s="8">
        <f t="shared" ref="F9:F53" si="3">D9-E9</f>
        <v>0</v>
      </c>
      <c r="G9" s="9">
        <f t="shared" si="1"/>
        <v>1</v>
      </c>
    </row>
    <row r="10" spans="1:7" ht="19.5">
      <c r="A10" s="2">
        <v>7</v>
      </c>
      <c r="B10" s="30"/>
      <c r="C10" s="25"/>
      <c r="D10" s="7"/>
      <c r="E10" s="7"/>
      <c r="F10" s="8">
        <f t="shared" si="3"/>
        <v>0</v>
      </c>
      <c r="G10" s="9">
        <f t="shared" si="1"/>
        <v>1</v>
      </c>
    </row>
    <row r="11" spans="1:7" ht="19.5">
      <c r="A11" s="2">
        <v>8</v>
      </c>
      <c r="B11" s="30"/>
      <c r="C11" s="6"/>
      <c r="D11" s="7"/>
      <c r="E11" s="7"/>
      <c r="F11" s="8">
        <f t="shared" si="3"/>
        <v>0</v>
      </c>
      <c r="G11" s="9">
        <f t="shared" si="1"/>
        <v>1</v>
      </c>
    </row>
    <row r="12" spans="1:7" ht="19.5">
      <c r="A12" s="2">
        <v>9</v>
      </c>
      <c r="B12" s="30"/>
      <c r="C12" s="6"/>
      <c r="D12" s="7"/>
      <c r="E12" s="7"/>
      <c r="F12" s="8">
        <f t="shared" si="3"/>
        <v>0</v>
      </c>
      <c r="G12" s="9">
        <f t="shared" si="1"/>
        <v>1</v>
      </c>
    </row>
    <row r="13" spans="1:7" ht="19.5">
      <c r="A13" s="2">
        <v>10</v>
      </c>
      <c r="B13" s="30"/>
      <c r="C13" s="6"/>
      <c r="D13" s="7"/>
      <c r="E13" s="7"/>
      <c r="F13" s="8">
        <f t="shared" si="3"/>
        <v>0</v>
      </c>
      <c r="G13" s="9">
        <f t="shared" si="1"/>
        <v>1</v>
      </c>
    </row>
    <row r="14" spans="1:7" ht="19.5">
      <c r="A14" s="2">
        <v>11</v>
      </c>
      <c r="B14" s="30"/>
      <c r="C14" s="6"/>
      <c r="D14" s="7"/>
      <c r="E14" s="7"/>
      <c r="F14" s="8">
        <f t="shared" si="3"/>
        <v>0</v>
      </c>
      <c r="G14" s="9">
        <f t="shared" si="1"/>
        <v>1</v>
      </c>
    </row>
    <row r="15" spans="1:7" ht="19.5">
      <c r="A15" s="2">
        <v>12</v>
      </c>
      <c r="B15" s="30"/>
      <c r="C15" s="6"/>
      <c r="D15" s="7"/>
      <c r="E15" s="7"/>
      <c r="F15" s="8">
        <f>D15-E15</f>
        <v>0</v>
      </c>
      <c r="G15" s="9">
        <f t="shared" si="1"/>
        <v>1</v>
      </c>
    </row>
    <row r="16" spans="1:7" ht="19.5">
      <c r="A16" s="2">
        <v>13</v>
      </c>
      <c r="B16" s="30"/>
      <c r="C16" s="6"/>
      <c r="D16" s="7"/>
      <c r="E16" s="7"/>
      <c r="F16" s="8">
        <f t="shared" ref="F16:F17" si="4">D16-E16</f>
        <v>0</v>
      </c>
      <c r="G16" s="9">
        <f t="shared" si="1"/>
        <v>1</v>
      </c>
    </row>
    <row r="17" spans="1:7" ht="19.5">
      <c r="A17" s="2">
        <v>14</v>
      </c>
      <c r="B17" s="30"/>
      <c r="C17" s="6"/>
      <c r="D17" s="7"/>
      <c r="E17" s="7"/>
      <c r="F17" s="8">
        <f t="shared" si="4"/>
        <v>0</v>
      </c>
      <c r="G17" s="9">
        <f t="shared" si="1"/>
        <v>1</v>
      </c>
    </row>
    <row r="18" spans="1:7" ht="19.5">
      <c r="A18" s="2">
        <v>15</v>
      </c>
      <c r="B18" s="30"/>
      <c r="C18" s="6"/>
      <c r="D18" s="7"/>
      <c r="E18" s="7"/>
      <c r="F18" s="8">
        <f t="shared" si="3"/>
        <v>0</v>
      </c>
      <c r="G18" s="9">
        <f t="shared" si="1"/>
        <v>1</v>
      </c>
    </row>
    <row r="19" spans="1:7" ht="19.5">
      <c r="A19" s="2">
        <v>16</v>
      </c>
      <c r="B19" s="30"/>
      <c r="C19" s="6"/>
      <c r="D19" s="7"/>
      <c r="E19" s="7"/>
      <c r="F19" s="8">
        <f t="shared" si="3"/>
        <v>0</v>
      </c>
      <c r="G19" s="9">
        <f t="shared" si="1"/>
        <v>1</v>
      </c>
    </row>
    <row r="20" spans="1:7" ht="19.5">
      <c r="A20" s="2">
        <v>17</v>
      </c>
      <c r="B20" s="30"/>
      <c r="C20" s="6"/>
      <c r="D20" s="7"/>
      <c r="E20" s="7"/>
      <c r="F20" s="8">
        <f t="shared" si="3"/>
        <v>0</v>
      </c>
      <c r="G20" s="9">
        <f t="shared" si="1"/>
        <v>1</v>
      </c>
    </row>
    <row r="21" spans="1:7" ht="19.5">
      <c r="A21" s="2">
        <v>18</v>
      </c>
      <c r="B21" s="30"/>
      <c r="C21" s="6"/>
      <c r="D21" s="7"/>
      <c r="E21" s="7"/>
      <c r="F21" s="8">
        <f t="shared" si="3"/>
        <v>0</v>
      </c>
      <c r="G21" s="9">
        <f t="shared" si="1"/>
        <v>1</v>
      </c>
    </row>
    <row r="22" spans="1:7" ht="19.5">
      <c r="A22" s="2">
        <v>19</v>
      </c>
      <c r="B22" s="30"/>
      <c r="C22" s="6"/>
      <c r="D22" s="7"/>
      <c r="E22" s="7"/>
      <c r="F22" s="8">
        <f t="shared" si="3"/>
        <v>0</v>
      </c>
      <c r="G22" s="9">
        <f t="shared" si="1"/>
        <v>1</v>
      </c>
    </row>
    <row r="23" spans="1:7" ht="19.5">
      <c r="A23" s="2">
        <v>20</v>
      </c>
      <c r="B23" s="30"/>
      <c r="C23" s="6"/>
      <c r="D23" s="7"/>
      <c r="E23" s="7"/>
      <c r="F23" s="8">
        <f t="shared" si="3"/>
        <v>0</v>
      </c>
      <c r="G23" s="9">
        <f t="shared" si="1"/>
        <v>1</v>
      </c>
    </row>
    <row r="24" spans="1:7" ht="19.5">
      <c r="A24" s="2">
        <v>21</v>
      </c>
      <c r="B24" s="30"/>
      <c r="C24" s="6"/>
      <c r="D24" s="7"/>
      <c r="E24" s="7"/>
      <c r="F24" s="8">
        <f t="shared" si="3"/>
        <v>0</v>
      </c>
      <c r="G24" s="9">
        <f t="shared" si="1"/>
        <v>1</v>
      </c>
    </row>
    <row r="25" spans="1:7" ht="19.5">
      <c r="A25" s="2">
        <v>22</v>
      </c>
      <c r="B25" s="30"/>
      <c r="C25" s="6"/>
      <c r="D25" s="7"/>
      <c r="E25" s="7"/>
      <c r="F25" s="8">
        <f t="shared" si="3"/>
        <v>0</v>
      </c>
      <c r="G25" s="9">
        <f t="shared" si="1"/>
        <v>1</v>
      </c>
    </row>
    <row r="26" spans="1:7" ht="19.5">
      <c r="A26" s="2">
        <v>23</v>
      </c>
      <c r="B26" s="30"/>
      <c r="C26" s="6"/>
      <c r="D26" s="7"/>
      <c r="E26" s="7"/>
      <c r="F26" s="8">
        <f t="shared" si="3"/>
        <v>0</v>
      </c>
      <c r="G26" s="9">
        <f t="shared" si="1"/>
        <v>1</v>
      </c>
    </row>
    <row r="27" spans="1:7" ht="19.5">
      <c r="A27" s="2">
        <v>24</v>
      </c>
      <c r="B27" s="30"/>
      <c r="C27" s="6"/>
      <c r="D27" s="7"/>
      <c r="E27" s="7"/>
      <c r="F27" s="8">
        <f t="shared" si="3"/>
        <v>0</v>
      </c>
      <c r="G27" s="9">
        <f t="shared" si="1"/>
        <v>1</v>
      </c>
    </row>
    <row r="28" spans="1:7" ht="20.25" thickBot="1">
      <c r="A28" s="2">
        <v>25</v>
      </c>
      <c r="B28" s="30"/>
      <c r="C28" s="10"/>
      <c r="D28" s="11"/>
      <c r="E28" s="7"/>
      <c r="F28" s="12">
        <f t="shared" si="3"/>
        <v>0</v>
      </c>
      <c r="G28" s="9">
        <f t="shared" si="1"/>
        <v>1</v>
      </c>
    </row>
    <row r="29" spans="1:7" ht="20.25" thickTop="1">
      <c r="A29" s="2">
        <v>26</v>
      </c>
      <c r="B29" s="30"/>
      <c r="C29" s="13"/>
      <c r="D29" s="14"/>
      <c r="E29" s="7"/>
      <c r="F29" s="24">
        <f t="shared" si="3"/>
        <v>0</v>
      </c>
      <c r="G29" s="9">
        <f t="shared" si="1"/>
        <v>1</v>
      </c>
    </row>
    <row r="30" spans="1:7" ht="19.5">
      <c r="A30" s="2">
        <v>27</v>
      </c>
      <c r="B30" s="30"/>
      <c r="C30" s="6"/>
      <c r="D30" s="7"/>
      <c r="E30" s="7"/>
      <c r="F30" s="8">
        <f t="shared" si="3"/>
        <v>0</v>
      </c>
      <c r="G30" s="9">
        <f t="shared" si="1"/>
        <v>1</v>
      </c>
    </row>
    <row r="31" spans="1:7" ht="19.5">
      <c r="A31" s="2">
        <v>28</v>
      </c>
      <c r="B31" s="30"/>
      <c r="C31" s="6"/>
      <c r="D31" s="7"/>
      <c r="E31" s="7"/>
      <c r="F31" s="8">
        <f t="shared" si="3"/>
        <v>0</v>
      </c>
      <c r="G31" s="9">
        <f t="shared" si="1"/>
        <v>1</v>
      </c>
    </row>
    <row r="32" spans="1:7" ht="19.5">
      <c r="A32" s="2">
        <v>29</v>
      </c>
      <c r="B32" s="30"/>
      <c r="C32" s="6"/>
      <c r="D32" s="7"/>
      <c r="E32" s="7"/>
      <c r="F32" s="8">
        <f t="shared" si="3"/>
        <v>0</v>
      </c>
      <c r="G32" s="9">
        <f t="shared" si="1"/>
        <v>1</v>
      </c>
    </row>
    <row r="33" spans="1:7" ht="19.5">
      <c r="A33" s="2">
        <v>30</v>
      </c>
      <c r="B33" s="30"/>
      <c r="C33" s="6"/>
      <c r="D33" s="7"/>
      <c r="E33" s="7"/>
      <c r="F33" s="8">
        <f t="shared" si="3"/>
        <v>0</v>
      </c>
      <c r="G33" s="9">
        <f t="shared" si="1"/>
        <v>1</v>
      </c>
    </row>
    <row r="34" spans="1:7" ht="19.5">
      <c r="A34" s="2">
        <v>31</v>
      </c>
      <c r="B34" s="30"/>
      <c r="C34" s="6"/>
      <c r="D34" s="7"/>
      <c r="E34" s="7"/>
      <c r="F34" s="8">
        <f t="shared" si="3"/>
        <v>0</v>
      </c>
      <c r="G34" s="9">
        <f t="shared" si="1"/>
        <v>1</v>
      </c>
    </row>
    <row r="35" spans="1:7" ht="19.5">
      <c r="A35" s="2">
        <v>32</v>
      </c>
      <c r="B35" s="30"/>
      <c r="C35" s="6"/>
      <c r="D35" s="7"/>
      <c r="E35" s="7"/>
      <c r="F35" s="8">
        <f t="shared" si="3"/>
        <v>0</v>
      </c>
      <c r="G35" s="9">
        <f t="shared" si="1"/>
        <v>1</v>
      </c>
    </row>
    <row r="36" spans="1:7" ht="19.5">
      <c r="A36" s="2">
        <v>33</v>
      </c>
      <c r="B36" s="30"/>
      <c r="C36" s="6"/>
      <c r="D36" s="7"/>
      <c r="E36" s="7"/>
      <c r="F36" s="8">
        <f t="shared" si="3"/>
        <v>0</v>
      </c>
      <c r="G36" s="9">
        <f t="shared" si="1"/>
        <v>1</v>
      </c>
    </row>
    <row r="37" spans="1:7" ht="19.5">
      <c r="A37" s="2">
        <v>34</v>
      </c>
      <c r="B37" s="30"/>
      <c r="C37" s="6"/>
      <c r="D37" s="7"/>
      <c r="E37" s="7"/>
      <c r="F37" s="8">
        <f t="shared" si="3"/>
        <v>0</v>
      </c>
      <c r="G37" s="9">
        <f t="shared" si="1"/>
        <v>1</v>
      </c>
    </row>
    <row r="38" spans="1:7" ht="19.5">
      <c r="A38" s="2">
        <v>35</v>
      </c>
      <c r="B38" s="30"/>
      <c r="C38" s="6"/>
      <c r="D38" s="7"/>
      <c r="E38" s="7"/>
      <c r="F38" s="8">
        <f t="shared" si="3"/>
        <v>0</v>
      </c>
      <c r="G38" s="9">
        <f t="shared" si="1"/>
        <v>1</v>
      </c>
    </row>
    <row r="39" spans="1:7" ht="19.5">
      <c r="A39" s="2">
        <v>36</v>
      </c>
      <c r="B39" s="30"/>
      <c r="C39" s="6"/>
      <c r="D39" s="7"/>
      <c r="E39" s="7"/>
      <c r="F39" s="8">
        <f t="shared" si="3"/>
        <v>0</v>
      </c>
      <c r="G39" s="9">
        <f t="shared" si="1"/>
        <v>1</v>
      </c>
    </row>
    <row r="40" spans="1:7" ht="19.5">
      <c r="A40" s="2">
        <v>37</v>
      </c>
      <c r="B40" s="30"/>
      <c r="C40" s="6"/>
      <c r="D40" s="7"/>
      <c r="E40" s="7"/>
      <c r="F40" s="8">
        <f t="shared" si="3"/>
        <v>0</v>
      </c>
      <c r="G40" s="9">
        <f t="shared" si="1"/>
        <v>1</v>
      </c>
    </row>
    <row r="41" spans="1:7" ht="19.5">
      <c r="A41" s="2">
        <v>38</v>
      </c>
      <c r="B41" s="30"/>
      <c r="C41" s="6"/>
      <c r="D41" s="7"/>
      <c r="E41" s="7"/>
      <c r="F41" s="8">
        <f t="shared" si="3"/>
        <v>0</v>
      </c>
      <c r="G41" s="9">
        <f t="shared" si="1"/>
        <v>1</v>
      </c>
    </row>
    <row r="42" spans="1:7" ht="19.5">
      <c r="A42" s="2">
        <v>39</v>
      </c>
      <c r="B42" s="30"/>
      <c r="C42" s="6"/>
      <c r="D42" s="7"/>
      <c r="E42" s="7"/>
      <c r="F42" s="8">
        <f t="shared" si="3"/>
        <v>0</v>
      </c>
      <c r="G42" s="9">
        <f t="shared" si="1"/>
        <v>1</v>
      </c>
    </row>
    <row r="43" spans="1:7" ht="19.5">
      <c r="A43" s="2">
        <v>40</v>
      </c>
      <c r="B43" s="30"/>
      <c r="C43" s="6"/>
      <c r="D43" s="7"/>
      <c r="E43" s="7"/>
      <c r="F43" s="8">
        <f t="shared" si="3"/>
        <v>0</v>
      </c>
      <c r="G43" s="9">
        <f t="shared" si="1"/>
        <v>1</v>
      </c>
    </row>
    <row r="44" spans="1:7" ht="19.5">
      <c r="A44" s="2">
        <v>41</v>
      </c>
      <c r="B44" s="30"/>
      <c r="C44" s="6"/>
      <c r="D44" s="7"/>
      <c r="E44" s="7"/>
      <c r="F44" s="8">
        <f t="shared" si="3"/>
        <v>0</v>
      </c>
      <c r="G44" s="9">
        <f t="shared" si="1"/>
        <v>1</v>
      </c>
    </row>
    <row r="45" spans="1:7" ht="19.5">
      <c r="A45" s="2">
        <v>42</v>
      </c>
      <c r="B45" s="30"/>
      <c r="C45" s="6"/>
      <c r="D45" s="7"/>
      <c r="E45" s="7"/>
      <c r="F45" s="8">
        <f t="shared" si="3"/>
        <v>0</v>
      </c>
      <c r="G45" s="9">
        <f t="shared" si="1"/>
        <v>1</v>
      </c>
    </row>
    <row r="46" spans="1:7" ht="19.5">
      <c r="A46" s="2">
        <v>43</v>
      </c>
      <c r="B46" s="30"/>
      <c r="C46" s="6"/>
      <c r="D46" s="7"/>
      <c r="E46" s="7"/>
      <c r="F46" s="8">
        <f t="shared" si="3"/>
        <v>0</v>
      </c>
      <c r="G46" s="9">
        <f t="shared" si="1"/>
        <v>1</v>
      </c>
    </row>
    <row r="47" spans="1:7" ht="19.5">
      <c r="A47" s="2">
        <v>44</v>
      </c>
      <c r="B47" s="30"/>
      <c r="C47" s="6"/>
      <c r="D47" s="7"/>
      <c r="E47" s="7"/>
      <c r="F47" s="8">
        <f t="shared" si="3"/>
        <v>0</v>
      </c>
      <c r="G47" s="9">
        <f t="shared" si="1"/>
        <v>1</v>
      </c>
    </row>
    <row r="48" spans="1:7" ht="19.5">
      <c r="A48" s="2">
        <v>45</v>
      </c>
      <c r="B48" s="30"/>
      <c r="C48" s="6"/>
      <c r="D48" s="7"/>
      <c r="E48" s="7"/>
      <c r="F48" s="8">
        <f t="shared" si="3"/>
        <v>0</v>
      </c>
      <c r="G48" s="9">
        <f t="shared" si="1"/>
        <v>1</v>
      </c>
    </row>
    <row r="49" spans="1:7" ht="19.5">
      <c r="A49" s="2">
        <v>46</v>
      </c>
      <c r="B49" s="30"/>
      <c r="C49" s="6"/>
      <c r="D49" s="7"/>
      <c r="E49" s="7"/>
      <c r="F49" s="8">
        <f t="shared" si="3"/>
        <v>0</v>
      </c>
      <c r="G49" s="9">
        <f t="shared" si="1"/>
        <v>1</v>
      </c>
    </row>
    <row r="50" spans="1:7" ht="19.5">
      <c r="A50" s="2">
        <v>47</v>
      </c>
      <c r="B50" s="30"/>
      <c r="C50" s="6"/>
      <c r="D50" s="7"/>
      <c r="E50" s="7"/>
      <c r="F50" s="8">
        <f t="shared" si="3"/>
        <v>0</v>
      </c>
      <c r="G50" s="9">
        <f t="shared" si="1"/>
        <v>1</v>
      </c>
    </row>
    <row r="51" spans="1:7" ht="19.5">
      <c r="A51" s="2">
        <v>48</v>
      </c>
      <c r="B51" s="30"/>
      <c r="C51" s="6"/>
      <c r="D51" s="7"/>
      <c r="E51" s="7"/>
      <c r="F51" s="8">
        <f t="shared" si="3"/>
        <v>0</v>
      </c>
      <c r="G51" s="9">
        <f t="shared" si="1"/>
        <v>1</v>
      </c>
    </row>
    <row r="52" spans="1:7" ht="19.5">
      <c r="A52" s="2">
        <v>49</v>
      </c>
      <c r="B52" s="30"/>
      <c r="C52" s="6"/>
      <c r="D52" s="7"/>
      <c r="E52" s="7"/>
      <c r="F52" s="8">
        <f t="shared" si="3"/>
        <v>0</v>
      </c>
      <c r="G52" s="9">
        <f t="shared" si="1"/>
        <v>1</v>
      </c>
    </row>
    <row r="53" spans="1:7" ht="20.25" thickBot="1">
      <c r="A53" s="2">
        <v>50</v>
      </c>
      <c r="B53" s="30"/>
      <c r="C53" s="10"/>
      <c r="D53" s="11"/>
      <c r="E53" s="7"/>
      <c r="F53" s="12">
        <f t="shared" si="3"/>
        <v>0</v>
      </c>
      <c r="G53" s="9">
        <f t="shared" si="1"/>
        <v>1</v>
      </c>
    </row>
    <row r="54" spans="1:7" ht="15.75" thickTop="1"/>
  </sheetData>
  <conditionalFormatting sqref="B2:D2">
    <cfRule type="cellIs" dxfId="11" priority="8" operator="equal">
      <formula>0</formula>
    </cfRule>
  </conditionalFormatting>
  <conditionalFormatting sqref="A2">
    <cfRule type="cellIs" dxfId="10" priority="7" operator="greaterThan">
      <formula>0</formula>
    </cfRule>
  </conditionalFormatting>
  <conditionalFormatting sqref="C2">
    <cfRule type="cellIs" dxfId="9" priority="6" operator="greaterThan">
      <formula>0</formula>
    </cfRule>
  </conditionalFormatting>
  <conditionalFormatting sqref="D2">
    <cfRule type="cellIs" dxfId="8" priority="5" operator="greaterThan">
      <formula>0</formula>
    </cfRule>
  </conditionalFormatting>
  <conditionalFormatting sqref="D2:F2">
    <cfRule type="cellIs" dxfId="7" priority="4" operator="equal">
      <formula>0</formula>
    </cfRule>
  </conditionalFormatting>
  <conditionalFormatting sqref="C2">
    <cfRule type="cellIs" dxfId="5" priority="3" operator="greaterThan">
      <formula>0</formula>
    </cfRule>
  </conditionalFormatting>
  <conditionalFormatting sqref="E2">
    <cfRule type="cellIs" dxfId="3" priority="2" operator="greaterThan">
      <formula>0</formula>
    </cfRule>
  </conditionalFormatting>
  <conditionalFormatting sqref="F2">
    <cfRule type="cellIs" dxfId="1" priority="1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Synthese 2015</vt:lpstr>
      <vt:lpstr>Juilet 15</vt:lpstr>
      <vt:lpstr>Aout 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librisoft</dc:creator>
  <cp:lastModifiedBy>Marc DAUVILLIERS</cp:lastModifiedBy>
  <cp:lastPrinted>2015-09-05T17:08:24Z</cp:lastPrinted>
  <dcterms:created xsi:type="dcterms:W3CDTF">2014-08-01T07:54:06Z</dcterms:created>
  <dcterms:modified xsi:type="dcterms:W3CDTF">2016-05-25T12:16:00Z</dcterms:modified>
</cp:coreProperties>
</file>