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05" yWindow="15" windowWidth="13320" windowHeight="10155" activeTab="2"/>
  </bookViews>
  <sheets>
    <sheet name="Liste" sheetId="1" r:id="rId1"/>
    <sheet name="Email" sheetId="4" r:id="rId2"/>
    <sheet name="Compas" sheetId="2" r:id="rId3"/>
  </sheets>
  <definedNames>
    <definedName name="_15T">Liste!$P$4:$P$13</definedName>
    <definedName name="_18T">Liste!$Q$4:$Q$20</definedName>
    <definedName name="_xlnm._FilterDatabase" localSheetId="2" hidden="1">Compas!$A$4:$A$11</definedName>
    <definedName name="ampirol">Liste!$U$4:$U$16</definedName>
    <definedName name="avart">Liste!$AD$4:$AD$12</definedName>
    <definedName name="balayeuse">Liste!$W$4</definedName>
    <definedName name="Camion">Liste!$D$4:$D$14</definedName>
    <definedName name="camion_citerne">Liste!$X$4:$X$5</definedName>
    <definedName name="Camion_Grue">Liste!$E$4:$E$12</definedName>
    <definedName name="Chef">Liste!$C$4:$C$22</definedName>
    <definedName name="Compacteur">Liste!$M$4:$M$8</definedName>
    <definedName name="Courtois">Liste!$AE$4:$AE$12</definedName>
    <definedName name="ctb">Liste!$AF$4:$AF$12</definedName>
    <definedName name="EMM">Liste!$AG$4:$AG$12</definedName>
    <definedName name="Entreprise">Liste!$A$4:$A$23</definedName>
    <definedName name="fini">Liste!$K$4:$K$7</definedName>
    <definedName name="FTD">Liste!$AH$4:$AH$12</definedName>
    <definedName name="Hydrocureuse">Liste!$V$4</definedName>
    <definedName name="Janssen">Liste!$AI$4:$AI$12</definedName>
    <definedName name="Jean_bart_loc">Liste!$AJ$4:$AJ$12</definedName>
    <definedName name="Jean_Bart_Location">Liste!$AJ$4:$AJ$12</definedName>
    <definedName name="Kiloutou">Liste!$AK$4:$AK$12</definedName>
    <definedName name="LocFlandres">Liste!$AL$4:$AL$12</definedName>
    <definedName name="Loueur">Liste!$BA$4:$BA$10</definedName>
    <definedName name="Mini_pelle">Liste!$Y$4:$Y$9</definedName>
    <definedName name="nave">Liste!$AM$4:$AM$12</definedName>
    <definedName name="Niveleuse">Liste!$I$4:$I$6</definedName>
    <definedName name="Pata">Liste!$S$4:$S$5</definedName>
    <definedName name="pelle">Liste!$F$4:$F$6</definedName>
    <definedName name="pelle_à_chenille">Liste!$AA$4:$AA$5</definedName>
    <definedName name="pelle_à_pneu">Liste!$Z$4:$Z$13</definedName>
    <definedName name="Petit">Liste!$AZ$4:$AZ$22</definedName>
    <definedName name="Picarreta">Liste!$AN$4:$AN$12</definedName>
    <definedName name="Plessiet">Liste!$AO$4:$AO$12</definedName>
    <definedName name="Polak">Liste!$AP$4:$AP$12</definedName>
    <definedName name="Porte_engin">Liste!$T$4:$T$8</definedName>
    <definedName name="Poulain">Liste!$AQ$4:$AQ$12</definedName>
    <definedName name="Rabot">Liste!$O$4:$O$8</definedName>
    <definedName name="Raboteuse">Liste!$N$4:$N$11</definedName>
    <definedName name="Salmat">Liste!$AR$4:$AR$12</definedName>
    <definedName name="Salti">Liste!$AS$4:$AS$12</definedName>
    <definedName name="SBTP">Liste!$AT$4:$AT$12</definedName>
    <definedName name="Semi">Liste!$L$4:$L$7</definedName>
    <definedName name="Setim">Liste!$AU$4:$AU$12</definedName>
    <definedName name="TAD">Liste!$AV$4:$AV$12</definedName>
    <definedName name="TLBCM">Liste!$AW$4:$AW$12</definedName>
    <definedName name="tract">Liste!$H$4:$H$8</definedName>
    <definedName name="tracto">Liste!$G$4:$G$5</definedName>
    <definedName name="vo">Liste!$J$4:$J$5</definedName>
  </definedNames>
  <calcPr calcId="145621"/>
</workbook>
</file>

<file path=xl/calcChain.xml><?xml version="1.0" encoding="utf-8"?>
<calcChain xmlns="http://schemas.openxmlformats.org/spreadsheetml/2006/main">
  <c r="I3" i="4" l="1"/>
  <c r="I4" i="4"/>
  <c r="I5" i="4"/>
  <c r="I6" i="4"/>
  <c r="I7" i="4"/>
  <c r="I8" i="4"/>
  <c r="I9" i="4"/>
  <c r="I10" i="4"/>
  <c r="I11" i="4"/>
  <c r="I12" i="4"/>
  <c r="I13" i="4"/>
  <c r="I14" i="4"/>
  <c r="I15" i="4"/>
  <c r="I16" i="4"/>
  <c r="I17" i="4"/>
  <c r="I18" i="4"/>
  <c r="I19" i="4"/>
  <c r="I20" i="4"/>
  <c r="I21" i="4"/>
  <c r="I2" i="4"/>
  <c r="AS12" i="2" l="1"/>
  <c r="AQ12" i="2"/>
  <c r="AO12" i="2"/>
  <c r="AM12" i="2"/>
  <c r="AK12" i="2"/>
  <c r="AI12" i="2"/>
  <c r="AG12" i="2"/>
  <c r="AE12" i="2"/>
  <c r="AC12" i="2"/>
  <c r="Y12" i="2"/>
  <c r="W12" i="2"/>
  <c r="U12" i="2"/>
  <c r="S12" i="2"/>
  <c r="Q12" i="2"/>
  <c r="O12" i="2"/>
  <c r="M12" i="2"/>
  <c r="K12" i="2"/>
  <c r="I12" i="2"/>
  <c r="G12" i="2"/>
  <c r="E12" i="2"/>
  <c r="C12" i="2" l="1"/>
  <c r="AS3" i="2" l="1"/>
  <c r="AQ3" i="2"/>
  <c r="AO3" i="2"/>
  <c r="AM3" i="2"/>
  <c r="AK3" i="2"/>
  <c r="AI3" i="2"/>
  <c r="AG3" i="2"/>
  <c r="AE3" i="2"/>
  <c r="AC3" i="2"/>
  <c r="AA3" i="2"/>
  <c r="Y3" i="2"/>
  <c r="W3" i="2"/>
  <c r="U3" i="2"/>
  <c r="S3" i="2"/>
  <c r="Q3" i="2"/>
  <c r="O3" i="2"/>
  <c r="M3" i="2"/>
  <c r="K3" i="2"/>
  <c r="I3" i="2"/>
  <c r="G3" i="2"/>
  <c r="E3" i="2"/>
  <c r="C3" i="2"/>
</calcChain>
</file>

<file path=xl/comments1.xml><?xml version="1.0" encoding="utf-8"?>
<comments xmlns="http://schemas.openxmlformats.org/spreadsheetml/2006/main">
  <authors>
    <author>RENAULT Clément</author>
  </authors>
  <commentList>
    <comment ref="AA13" authorId="0">
      <text>
        <r>
          <rPr>
            <b/>
            <sz val="9"/>
            <color indexed="81"/>
            <rFont val="Tahoma"/>
            <family val="2"/>
          </rPr>
          <t>RENAULT Clément:</t>
        </r>
        <r>
          <rPr>
            <sz val="9"/>
            <color indexed="81"/>
            <rFont val="Tahoma"/>
            <family val="2"/>
          </rPr>
          <t xml:space="preserve">
5 TAD</t>
        </r>
      </text>
    </comment>
  </commentList>
</comments>
</file>

<file path=xl/sharedStrings.xml><?xml version="1.0" encoding="utf-8"?>
<sst xmlns="http://schemas.openxmlformats.org/spreadsheetml/2006/main" count="404" uniqueCount="168">
  <si>
    <t>Numéro de chantier</t>
  </si>
  <si>
    <t>Camion</t>
  </si>
  <si>
    <t>Pelle</t>
  </si>
  <si>
    <t>Tracto</t>
  </si>
  <si>
    <t>Raboteuse</t>
  </si>
  <si>
    <t>Finisseur</t>
  </si>
  <si>
    <t>Compacteur</t>
  </si>
  <si>
    <t>Niveleuse</t>
  </si>
  <si>
    <t>Bull</t>
  </si>
  <si>
    <t>Mini-Pelle</t>
  </si>
  <si>
    <t>15T</t>
  </si>
  <si>
    <t>18T</t>
  </si>
  <si>
    <t>Ampirol</t>
  </si>
  <si>
    <t>Pata</t>
  </si>
  <si>
    <t>Gravillonneur</t>
  </si>
  <si>
    <t>Bouille</t>
  </si>
  <si>
    <t>Hydrocureuse</t>
  </si>
  <si>
    <t>Balayeuse</t>
  </si>
  <si>
    <t>Camion Grue</t>
  </si>
  <si>
    <t>Maniez</t>
  </si>
  <si>
    <t>Bonnoron</t>
  </si>
  <si>
    <t>Hogede</t>
  </si>
  <si>
    <t>Denorme</t>
  </si>
  <si>
    <t>Leupe</t>
  </si>
  <si>
    <t>Everard</t>
  </si>
  <si>
    <t>Deconninck</t>
  </si>
  <si>
    <t>Rommel</t>
  </si>
  <si>
    <t>Calais</t>
  </si>
  <si>
    <t>Douai</t>
  </si>
  <si>
    <t>Denain</t>
  </si>
  <si>
    <t>Interim</t>
  </si>
  <si>
    <t>Herlen</t>
  </si>
  <si>
    <t>Moreau</t>
  </si>
  <si>
    <t>Ryckembush</t>
  </si>
  <si>
    <t>Mini-finisseur</t>
  </si>
  <si>
    <t xml:space="preserve">Vogele </t>
  </si>
  <si>
    <t>Semi</t>
  </si>
  <si>
    <t>GNT</t>
  </si>
  <si>
    <t>TAD</t>
  </si>
  <si>
    <t>CTB</t>
  </si>
  <si>
    <t>GRUE</t>
  </si>
  <si>
    <t>PATA</t>
  </si>
  <si>
    <t>PC</t>
  </si>
  <si>
    <t>SBTP</t>
  </si>
  <si>
    <t>TLBCM</t>
  </si>
  <si>
    <t>FTD</t>
  </si>
  <si>
    <t>JANSSEN</t>
  </si>
  <si>
    <t>NAVE</t>
  </si>
  <si>
    <t>PICARRETA</t>
  </si>
  <si>
    <t>PLESSIET</t>
  </si>
  <si>
    <t>POULAIN</t>
  </si>
  <si>
    <t>SETIM</t>
  </si>
  <si>
    <t>POLAK</t>
  </si>
  <si>
    <t>KILOUTOU</t>
  </si>
  <si>
    <t>SALTI</t>
  </si>
  <si>
    <t>SALMAT</t>
  </si>
  <si>
    <t>EMM</t>
  </si>
  <si>
    <t>JEAN BART Loc</t>
  </si>
  <si>
    <t>AVART</t>
  </si>
  <si>
    <t>COURTOIS</t>
  </si>
  <si>
    <t>LOC'FLANDRES</t>
  </si>
  <si>
    <t>_15T</t>
  </si>
  <si>
    <t>_18T</t>
  </si>
  <si>
    <t>Pelle à pneu</t>
  </si>
  <si>
    <t>Pelle à chenille</t>
  </si>
  <si>
    <t>BARBAU</t>
  </si>
  <si>
    <t>Mini_Pelle</t>
  </si>
  <si>
    <t>Pelle_à_pneu</t>
  </si>
  <si>
    <t>Pelle_à_chenille</t>
  </si>
  <si>
    <t>Tracto-benne</t>
  </si>
  <si>
    <t>Tracto-citerne</t>
  </si>
  <si>
    <t>Mixte</t>
  </si>
  <si>
    <t>BW174</t>
  </si>
  <si>
    <t>V3</t>
  </si>
  <si>
    <t>V4</t>
  </si>
  <si>
    <t>V5</t>
  </si>
  <si>
    <t>35cm</t>
  </si>
  <si>
    <t>60cm</t>
  </si>
  <si>
    <t>1m</t>
  </si>
  <si>
    <t>1,2m</t>
  </si>
  <si>
    <t>1,5m</t>
  </si>
  <si>
    <t>2m</t>
  </si>
  <si>
    <t>Bordure</t>
  </si>
  <si>
    <t>Duo</t>
  </si>
  <si>
    <t>COLNOT</t>
  </si>
  <si>
    <t>FRAISAGE TP</t>
  </si>
  <si>
    <t>JV GROUPE</t>
  </si>
  <si>
    <t>SOLOC</t>
  </si>
  <si>
    <t xml:space="preserve">MAES </t>
  </si>
  <si>
    <t>PONSEEL</t>
  </si>
  <si>
    <t>POUPART</t>
  </si>
  <si>
    <t>FANADO</t>
  </si>
  <si>
    <t>Porte_engin</t>
  </si>
  <si>
    <t xml:space="preserve">FTD </t>
  </si>
  <si>
    <t>Entreprise</t>
  </si>
  <si>
    <t>Engins</t>
  </si>
  <si>
    <t>Email</t>
  </si>
  <si>
    <t>Mini-pelle</t>
  </si>
  <si>
    <t>Camion citerne</t>
  </si>
  <si>
    <t>Camion Citerne</t>
  </si>
  <si>
    <t>Camion_citerne</t>
  </si>
  <si>
    <t>Porte-engin</t>
  </si>
  <si>
    <t>Chargeuse</t>
  </si>
  <si>
    <t>JEAN_BART_Loc</t>
  </si>
  <si>
    <t>LOCFLANDRES</t>
  </si>
  <si>
    <t>JEAN BART Location</t>
  </si>
  <si>
    <t>Engins supplémentaires</t>
  </si>
  <si>
    <t>Date d'arrêt</t>
  </si>
  <si>
    <t>abc@orange.fr</t>
  </si>
  <si>
    <t>MRZ7</t>
  </si>
  <si>
    <t>Chauffeur</t>
  </si>
  <si>
    <t>Entr Finisseur</t>
  </si>
  <si>
    <t>Entr Raboteuse</t>
  </si>
  <si>
    <t>Entr Tracto</t>
  </si>
  <si>
    <t>EMAIL</t>
  </si>
  <si>
    <t>MOL6</t>
  </si>
  <si>
    <t>Petit matériel</t>
  </si>
  <si>
    <t>Pilonneuse</t>
  </si>
  <si>
    <t>BW65</t>
  </si>
  <si>
    <t>BW100</t>
  </si>
  <si>
    <t>BW120</t>
  </si>
  <si>
    <t>Compresseur</t>
  </si>
  <si>
    <t>Marteau piqueur</t>
  </si>
  <si>
    <t>Marteau autonome</t>
  </si>
  <si>
    <t>Pompe</t>
  </si>
  <si>
    <t>Carotteuse</t>
  </si>
  <si>
    <t>Tonne à eau</t>
  </si>
  <si>
    <t>Feu tricolore</t>
  </si>
  <si>
    <t>Scie à sol</t>
  </si>
  <si>
    <t>Cylindre Pied de mouton</t>
  </si>
  <si>
    <t>Cylindre Duplex</t>
  </si>
  <si>
    <t>Cylindre Mixte</t>
  </si>
  <si>
    <t>BW62</t>
  </si>
  <si>
    <t>Loueurs petit matériel</t>
  </si>
  <si>
    <t>CGL</t>
  </si>
  <si>
    <t>DIATEK</t>
  </si>
  <si>
    <t>Plaque vibrante 400kg</t>
  </si>
  <si>
    <t>Plaque vibrante 60kg</t>
  </si>
  <si>
    <t>JEAN BART</t>
  </si>
  <si>
    <t>Z</t>
  </si>
  <si>
    <t>BAILLEUL</t>
  </si>
  <si>
    <t>5 Semi</t>
  </si>
  <si>
    <t>Nom du chef de chantier</t>
  </si>
  <si>
    <t>Chef de chantier</t>
  </si>
  <si>
    <t>Compas Claude</t>
  </si>
  <si>
    <t>Duhautoy Quentin</t>
  </si>
  <si>
    <t>Duhamel Tony</t>
  </si>
  <si>
    <t>Bultheel Dominique</t>
  </si>
  <si>
    <t>Mylle Didier</t>
  </si>
  <si>
    <t>Ponseel Philippe</t>
  </si>
  <si>
    <t>Ballieu Eric</t>
  </si>
  <si>
    <t>Broucke Douglas</t>
  </si>
  <si>
    <t>Melchior Jacques</t>
  </si>
  <si>
    <t>Guilbert José</t>
  </si>
  <si>
    <t>Lemaire Jean-Marie</t>
  </si>
  <si>
    <t>Lemaire Daniel</t>
  </si>
  <si>
    <t>Bertout Fabien</t>
  </si>
  <si>
    <t>Heneman Fabien</t>
  </si>
  <si>
    <t>Hervieu Alain</t>
  </si>
  <si>
    <t>Scotte Didier</t>
  </si>
  <si>
    <t>Devos Philippe</t>
  </si>
  <si>
    <t>Davelu Maxime</t>
  </si>
  <si>
    <t>Drieux Stephane</t>
  </si>
  <si>
    <t>Compas</t>
  </si>
  <si>
    <t>Claude</t>
  </si>
  <si>
    <t>FIN</t>
  </si>
  <si>
    <t>AAA00</t>
  </si>
  <si>
    <t>Paris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</si>
</sst>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
  </numFmts>
  <fonts count="10" x14ac:knownFonts="1">
    <font>
      <sz val="11"/>
      <color theme="1"/>
      <name val="Calibri"/>
      <family val="2"/>
      <scheme val="minor"/>
    </font>
    <font>
      <sz val="14"/>
      <color theme="1"/>
      <name val="Calibri"/>
      <family val="2"/>
      <scheme val="minor"/>
    </font>
    <font>
      <sz val="10"/>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9"/>
      <color indexed="81"/>
      <name val="Tahoma"/>
      <family val="2"/>
    </font>
    <font>
      <b/>
      <sz val="9"/>
      <color indexed="81"/>
      <name val="Tahoma"/>
      <family val="2"/>
    </font>
    <font>
      <sz val="12"/>
      <name val="Calibri"/>
      <family val="2"/>
      <scheme val="minor"/>
    </font>
    <font>
      <b/>
      <sz val="1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1"/>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
      <left/>
      <right style="thin">
        <color auto="1"/>
      </right>
      <top style="medium">
        <color auto="1"/>
      </top>
      <bottom/>
      <diagonal/>
    </border>
    <border>
      <left/>
      <right style="thin">
        <color auto="1"/>
      </right>
      <top/>
      <bottom style="medium">
        <color auto="1"/>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auto="1"/>
      </left>
      <right style="thick">
        <color auto="1"/>
      </right>
      <top/>
      <bottom style="thin">
        <color auto="1"/>
      </bottom>
      <diagonal/>
    </border>
    <border>
      <left style="thin">
        <color auto="1"/>
      </left>
      <right style="thick">
        <color auto="1"/>
      </right>
      <top/>
      <bottom/>
      <diagonal/>
    </border>
    <border>
      <left style="thin">
        <color auto="1"/>
      </left>
      <right style="thick">
        <color auto="1"/>
      </right>
      <top style="medium">
        <color auto="1"/>
      </top>
      <bottom/>
      <diagonal/>
    </border>
    <border>
      <left style="thin">
        <color auto="1"/>
      </left>
      <right style="thick">
        <color auto="1"/>
      </right>
      <top/>
      <bottom style="medium">
        <color auto="1"/>
      </bottom>
      <diagonal/>
    </border>
    <border>
      <left/>
      <right style="thick">
        <color auto="1"/>
      </right>
      <top style="thin">
        <color auto="1"/>
      </top>
      <bottom/>
      <diagonal/>
    </border>
  </borders>
  <cellStyleXfs count="2">
    <xf numFmtId="0" fontId="0" fillId="0" borderId="0"/>
    <xf numFmtId="0" fontId="4" fillId="0" borderId="0" applyNumberFormat="0" applyFill="0" applyBorder="0" applyAlignment="0" applyProtection="0"/>
  </cellStyleXfs>
  <cellXfs count="82">
    <xf numFmtId="0" fontId="0" fillId="0" borderId="0" xfId="0"/>
    <xf numFmtId="164" fontId="0" fillId="0" borderId="0" xfId="0" applyNumberFormat="1"/>
    <xf numFmtId="0" fontId="0" fillId="0" borderId="0" xfId="0" applyAlignment="1">
      <alignment horizontal="center"/>
    </xf>
    <xf numFmtId="0" fontId="0" fillId="0" borderId="0" xfId="0" applyAlignment="1">
      <alignment horizontal="center"/>
    </xf>
    <xf numFmtId="0" fontId="1" fillId="0" borderId="0" xfId="0" applyFont="1"/>
    <xf numFmtId="0" fontId="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0" fillId="0" borderId="7" xfId="0" applyBorder="1"/>
    <xf numFmtId="0" fontId="3" fillId="0" borderId="0" xfId="0" applyFont="1" applyAlignment="1">
      <alignment horizontal="center" vertical="center"/>
    </xf>
    <xf numFmtId="0" fontId="0" fillId="0" borderId="0" xfId="0" applyAlignment="1">
      <alignment vertical="center"/>
    </xf>
    <xf numFmtId="0" fontId="4" fillId="0" borderId="0" xfId="1"/>
    <xf numFmtId="0" fontId="5" fillId="0" borderId="0" xfId="0" applyFont="1" applyAlignment="1">
      <alignment horizontal="center" vertical="center" wrapText="1"/>
    </xf>
    <xf numFmtId="0" fontId="3" fillId="0" borderId="1" xfId="0" applyFont="1" applyBorder="1" applyAlignment="1">
      <alignment horizontal="center" vertical="center"/>
    </xf>
    <xf numFmtId="0" fontId="0" fillId="0" borderId="1" xfId="0" applyBorder="1" applyAlignment="1">
      <alignment vertical="center"/>
    </xf>
    <xf numFmtId="0" fontId="3" fillId="0" borderId="1" xfId="0" applyFont="1" applyBorder="1" applyAlignment="1">
      <alignment horizontal="center" vertical="center" wrapText="1"/>
    </xf>
    <xf numFmtId="14" fontId="0" fillId="0" borderId="1" xfId="0" applyNumberFormat="1" applyBorder="1"/>
    <xf numFmtId="0" fontId="0" fillId="0" borderId="0" xfId="0" applyBorder="1"/>
    <xf numFmtId="0" fontId="4" fillId="0" borderId="0" xfId="1" applyFill="1" applyBorder="1"/>
    <xf numFmtId="0" fontId="3" fillId="0" borderId="2" xfId="0" applyFont="1" applyBorder="1" applyAlignment="1">
      <alignment horizontal="center" vertical="center" wrapText="1"/>
    </xf>
    <xf numFmtId="164" fontId="0" fillId="4" borderId="9" xfId="0" applyNumberFormat="1" applyFill="1" applyBorder="1" applyAlignment="1">
      <alignment horizontal="center" vertical="center"/>
    </xf>
    <xf numFmtId="0" fontId="0" fillId="4" borderId="9" xfId="0" applyFill="1" applyBorder="1"/>
    <xf numFmtId="0" fontId="3" fillId="0" borderId="1" xfId="0" applyFont="1" applyBorder="1" applyAlignment="1">
      <alignment horizontal="center"/>
    </xf>
    <xf numFmtId="0" fontId="3" fillId="0" borderId="0" xfId="0" applyFont="1" applyAlignment="1">
      <alignment horizont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3" fillId="0" borderId="6" xfId="0" applyFont="1" applyBorder="1" applyAlignment="1">
      <alignment horizontal="center" vertical="center"/>
    </xf>
    <xf numFmtId="0" fontId="3" fillId="3" borderId="5"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2" xfId="0" applyFont="1" applyFill="1" applyBorder="1" applyAlignment="1">
      <alignment horizontal="center" vertical="center"/>
    </xf>
    <xf numFmtId="0" fontId="3" fillId="4" borderId="9" xfId="0" applyFont="1" applyFill="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3" borderId="13"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11" xfId="0" applyFont="1" applyFill="1" applyBorder="1" applyAlignment="1">
      <alignment horizontal="center" vertical="center"/>
    </xf>
    <xf numFmtId="0" fontId="3" fillId="0" borderId="11" xfId="0" applyFont="1" applyBorder="1" applyAlignment="1">
      <alignment horizontal="center" vertical="center" wrapText="1"/>
    </xf>
    <xf numFmtId="0" fontId="3" fillId="4" borderId="22"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3" xfId="0" applyFont="1" applyFill="1" applyBorder="1" applyAlignment="1">
      <alignment horizontal="center" vertical="center"/>
    </xf>
    <xf numFmtId="0" fontId="8" fillId="0" borderId="0" xfId="0" applyFont="1"/>
    <xf numFmtId="0" fontId="3" fillId="0" borderId="0"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164" fontId="0" fillId="0" borderId="2" xfId="0" applyNumberFormat="1" applyBorder="1" applyAlignment="1">
      <alignment horizontal="center" vertical="center" wrapText="1"/>
    </xf>
    <xf numFmtId="164" fontId="0" fillId="0" borderId="3" xfId="0" applyNumberFormat="1" applyBorder="1" applyAlignment="1">
      <alignment horizontal="center" vertical="center" wrapText="1"/>
    </xf>
    <xf numFmtId="0" fontId="3" fillId="0" borderId="5" xfId="0" applyFont="1" applyBorder="1" applyAlignment="1">
      <alignment horizontal="center" vertical="center"/>
    </xf>
    <xf numFmtId="0" fontId="3" fillId="0" borderId="19" xfId="0" applyFont="1" applyBorder="1" applyAlignment="1">
      <alignment horizontal="center" vertical="center"/>
    </xf>
    <xf numFmtId="164" fontId="9" fillId="0" borderId="1" xfId="0" applyNumberFormat="1" applyFont="1" applyFill="1" applyBorder="1" applyAlignment="1">
      <alignment horizontal="center"/>
    </xf>
    <xf numFmtId="164" fontId="9" fillId="0" borderId="10" xfId="0" applyNumberFormat="1" applyFont="1" applyFill="1" applyBorder="1" applyAlignment="1">
      <alignment horizontal="center"/>
    </xf>
    <xf numFmtId="164" fontId="9" fillId="0" borderId="16" xfId="0" applyNumberFormat="1" applyFont="1" applyFill="1" applyBorder="1" applyAlignment="1">
      <alignment horizontal="center"/>
    </xf>
    <xf numFmtId="0" fontId="3" fillId="0" borderId="8" xfId="0" applyFont="1" applyBorder="1" applyAlignment="1">
      <alignment horizontal="center" vertical="center"/>
    </xf>
    <xf numFmtId="0" fontId="3" fillId="0" borderId="6" xfId="0" applyFont="1" applyBorder="1" applyAlignment="1">
      <alignment horizontal="center" vertical="center"/>
    </xf>
    <xf numFmtId="16" fontId="9" fillId="0" borderId="1" xfId="0" applyNumberFormat="1" applyFont="1" applyFill="1" applyBorder="1" applyAlignment="1">
      <alignment horizontal="center"/>
    </xf>
    <xf numFmtId="16" fontId="0" fillId="0" borderId="1" xfId="0" applyNumberFormat="1" applyBorder="1" applyAlignment="1">
      <alignment horizontal="center" vertical="center"/>
    </xf>
    <xf numFmtId="164" fontId="0" fillId="0" borderId="7" xfId="0" applyNumberFormat="1" applyBorder="1" applyAlignment="1">
      <alignment horizontal="center" vertical="center"/>
    </xf>
    <xf numFmtId="164" fontId="0" fillId="0" borderId="4" xfId="0" applyNumberFormat="1" applyBorder="1" applyAlignment="1">
      <alignment horizontal="center" vertical="center"/>
    </xf>
    <xf numFmtId="164" fontId="0" fillId="0" borderId="2" xfId="0" applyNumberFormat="1" applyBorder="1" applyAlignment="1">
      <alignment horizontal="center" vertical="center"/>
    </xf>
    <xf numFmtId="164" fontId="0" fillId="0" borderId="1" xfId="0" applyNumberFormat="1" applyBorder="1" applyAlignment="1">
      <alignment horizontal="center" vertical="center"/>
    </xf>
    <xf numFmtId="164" fontId="0" fillId="0" borderId="3" xfId="0" applyNumberFormat="1" applyBorder="1" applyAlignment="1">
      <alignment horizontal="center" vertical="center"/>
    </xf>
    <xf numFmtId="16" fontId="0" fillId="0" borderId="2" xfId="0" applyNumberFormat="1" applyBorder="1" applyAlignment="1">
      <alignment horizontal="center" vertical="center"/>
    </xf>
    <xf numFmtId="164" fontId="0" fillId="0" borderId="5" xfId="0" applyNumberFormat="1" applyBorder="1" applyAlignment="1">
      <alignment horizontal="center" vertical="center"/>
    </xf>
    <xf numFmtId="16" fontId="0" fillId="0" borderId="7" xfId="0" applyNumberFormat="1" applyBorder="1" applyAlignment="1">
      <alignment horizontal="center" vertical="center"/>
    </xf>
    <xf numFmtId="16" fontId="0" fillId="0" borderId="4" xfId="0" applyNumberForma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3" borderId="5" xfId="0" applyFont="1" applyFill="1" applyBorder="1" applyAlignment="1">
      <alignment horizontal="center" vertical="center"/>
    </xf>
    <xf numFmtId="0" fontId="3" fillId="3" borderId="3" xfId="0" applyFont="1" applyFill="1" applyBorder="1" applyAlignment="1">
      <alignment horizontal="center" vertical="center"/>
    </xf>
    <xf numFmtId="0" fontId="8" fillId="0" borderId="1" xfId="0" applyFont="1" applyFill="1" applyBorder="1" applyAlignment="1">
      <alignment horizontal="center"/>
    </xf>
    <xf numFmtId="0" fontId="3" fillId="2" borderId="13" xfId="0" applyFont="1" applyFill="1" applyBorder="1" applyAlignment="1">
      <alignment horizontal="center" vertical="center"/>
    </xf>
    <xf numFmtId="0" fontId="3" fillId="2" borderId="12" xfId="0" applyFont="1" applyFill="1" applyBorder="1" applyAlignment="1">
      <alignment horizontal="center" vertical="center"/>
    </xf>
  </cellXfs>
  <cellStyles count="2">
    <cellStyle name="Lien hypertexte" xfId="1" builtinId="8"/>
    <cellStyle name="Normal" xfId="0" builtinId="0"/>
  </cellStyles>
  <dxfs count="407">
    <dxf>
      <font>
        <b val="0"/>
        <i val="0"/>
      </font>
      <fill>
        <patternFill>
          <bgColor theme="8" tint="0.39994506668294322"/>
        </patternFill>
      </fill>
    </dxf>
    <dxf>
      <fill>
        <patternFill>
          <bgColor rgb="FF92D050"/>
        </patternFill>
      </fill>
    </dxf>
    <dxf>
      <font>
        <b/>
        <i val="0"/>
      </font>
      <fill>
        <patternFill>
          <bgColor rgb="FFFF0000"/>
        </patternFill>
      </fill>
    </dxf>
    <dxf>
      <font>
        <b/>
        <i val="0"/>
      </font>
      <fill>
        <patternFill>
          <bgColor rgb="FFFFC000"/>
        </patternFill>
      </fill>
    </dxf>
    <dxf>
      <font>
        <b/>
        <i val="0"/>
      </font>
      <fill>
        <patternFill>
          <bgColor theme="6" tint="0.39994506668294322"/>
        </patternFill>
      </fill>
    </dxf>
    <dxf>
      <font>
        <b/>
        <i val="0"/>
      </font>
      <fill>
        <patternFill>
          <bgColor rgb="FF00B0F0"/>
        </patternFill>
      </fill>
    </dxf>
    <dxf>
      <font>
        <b/>
        <i val="0"/>
      </font>
      <fill>
        <patternFill>
          <bgColor theme="0" tint="-0.24994659260841701"/>
        </patternFill>
      </fill>
    </dxf>
    <dxf>
      <font>
        <b/>
        <i val="0"/>
      </font>
      <fill>
        <patternFill>
          <bgColor rgb="FFFFFF00"/>
        </patternFill>
      </fill>
    </dxf>
    <dxf>
      <font>
        <b/>
        <i val="0"/>
      </font>
      <fill>
        <patternFill>
          <bgColor rgb="FF92D050"/>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6" tint="0.39994506668294322"/>
        </patternFill>
      </fill>
    </dxf>
    <dxf>
      <font>
        <b/>
        <i val="0"/>
      </font>
      <fill>
        <patternFill>
          <bgColor theme="0" tint="-0.24994659260841701"/>
        </patternFill>
      </fill>
    </dxf>
    <dxf>
      <font>
        <b/>
        <i val="0"/>
      </font>
      <fill>
        <patternFill>
          <bgColor rgb="FFFFFF00"/>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ill>
        <patternFill>
          <bgColor rgb="FF92D050"/>
        </patternFill>
      </fill>
    </dxf>
    <dxf>
      <font>
        <b/>
        <i val="0"/>
      </font>
      <fill>
        <patternFill>
          <bgColor rgb="FFFF0000"/>
        </patternFill>
      </fill>
    </dxf>
    <dxf>
      <font>
        <b/>
        <i val="0"/>
      </font>
      <fill>
        <patternFill>
          <bgColor rgb="FFFFC000"/>
        </patternFill>
      </fill>
    </dxf>
    <dxf>
      <font>
        <b/>
        <i val="0"/>
      </font>
      <fill>
        <patternFill>
          <bgColor theme="6" tint="0.39994506668294322"/>
        </patternFill>
      </fill>
    </dxf>
    <dxf>
      <font>
        <b/>
        <i val="0"/>
      </font>
      <fill>
        <patternFill>
          <bgColor rgb="FF00B0F0"/>
        </patternFill>
      </fill>
    </dxf>
    <dxf>
      <font>
        <b/>
        <i val="0"/>
      </font>
      <fill>
        <patternFill>
          <bgColor theme="0" tint="-0.24994659260841701"/>
        </patternFill>
      </fill>
    </dxf>
    <dxf>
      <font>
        <b/>
        <i val="0"/>
      </font>
      <fill>
        <patternFill>
          <bgColor rgb="FFFFFF00"/>
        </patternFill>
      </fill>
    </dxf>
    <dxf>
      <font>
        <b/>
        <i val="0"/>
      </font>
      <fill>
        <patternFill>
          <bgColor rgb="FF92D050"/>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6" tint="0.39994506668294322"/>
        </patternFill>
      </fill>
    </dxf>
    <dxf>
      <font>
        <b/>
        <i val="0"/>
      </font>
      <fill>
        <patternFill>
          <bgColor theme="0" tint="-0.24994659260841701"/>
        </patternFill>
      </fill>
    </dxf>
    <dxf>
      <font>
        <b/>
        <i val="0"/>
      </font>
      <fill>
        <patternFill>
          <bgColor rgb="FFFFFF00"/>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ill>
        <patternFill>
          <bgColor rgb="FF92D050"/>
        </patternFill>
      </fill>
    </dxf>
    <dxf>
      <font>
        <b/>
        <i val="0"/>
      </font>
      <fill>
        <patternFill>
          <bgColor rgb="FFFF0000"/>
        </patternFill>
      </fill>
    </dxf>
    <dxf>
      <font>
        <b/>
        <i val="0"/>
      </font>
      <fill>
        <patternFill>
          <bgColor rgb="FFFFC000"/>
        </patternFill>
      </fill>
    </dxf>
    <dxf>
      <font>
        <b/>
        <i val="0"/>
      </font>
      <fill>
        <patternFill>
          <bgColor theme="6" tint="0.39994506668294322"/>
        </patternFill>
      </fill>
    </dxf>
    <dxf>
      <font>
        <b/>
        <i val="0"/>
      </font>
      <fill>
        <patternFill>
          <bgColor rgb="FF00B0F0"/>
        </patternFill>
      </fill>
    </dxf>
    <dxf>
      <font>
        <b/>
        <i val="0"/>
      </font>
      <fill>
        <patternFill>
          <bgColor theme="0" tint="-0.24994659260841701"/>
        </patternFill>
      </fill>
    </dxf>
    <dxf>
      <font>
        <b/>
        <i val="0"/>
      </font>
      <fill>
        <patternFill>
          <bgColor rgb="FFFFFF00"/>
        </patternFill>
      </fill>
    </dxf>
    <dxf>
      <font>
        <b/>
        <i val="0"/>
      </font>
      <fill>
        <patternFill>
          <bgColor rgb="FF92D050"/>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6" tint="0.39994506668294322"/>
        </patternFill>
      </fill>
    </dxf>
    <dxf>
      <font>
        <b/>
        <i val="0"/>
      </font>
      <fill>
        <patternFill>
          <bgColor theme="0" tint="-0.24994659260841701"/>
        </patternFill>
      </fill>
    </dxf>
    <dxf>
      <font>
        <b/>
        <i val="0"/>
      </font>
      <fill>
        <patternFill>
          <bgColor rgb="FFFFFF00"/>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ill>
        <patternFill>
          <bgColor rgb="FF92D050"/>
        </patternFill>
      </fill>
    </dxf>
    <dxf>
      <font>
        <b/>
        <i val="0"/>
      </font>
      <fill>
        <patternFill>
          <bgColor rgb="FFFF0000"/>
        </patternFill>
      </fill>
    </dxf>
    <dxf>
      <font>
        <b/>
        <i val="0"/>
      </font>
      <fill>
        <patternFill>
          <bgColor rgb="FFFFC000"/>
        </patternFill>
      </fill>
    </dxf>
    <dxf>
      <font>
        <b/>
        <i val="0"/>
      </font>
      <fill>
        <patternFill>
          <bgColor theme="6" tint="0.39994506668294322"/>
        </patternFill>
      </fill>
    </dxf>
    <dxf>
      <font>
        <b/>
        <i val="0"/>
      </font>
      <fill>
        <patternFill>
          <bgColor rgb="FF00B0F0"/>
        </patternFill>
      </fill>
    </dxf>
    <dxf>
      <font>
        <b/>
        <i val="0"/>
      </font>
      <fill>
        <patternFill>
          <bgColor theme="0" tint="-0.24994659260841701"/>
        </patternFill>
      </fill>
    </dxf>
    <dxf>
      <font>
        <b/>
        <i val="0"/>
      </font>
      <fill>
        <patternFill>
          <bgColor rgb="FFFFFF00"/>
        </patternFill>
      </fill>
    </dxf>
    <dxf>
      <font>
        <b/>
        <i val="0"/>
      </font>
      <fill>
        <patternFill>
          <bgColor rgb="FF92D050"/>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6" tint="0.39994506668294322"/>
        </patternFill>
      </fill>
    </dxf>
    <dxf>
      <font>
        <b/>
        <i val="0"/>
      </font>
      <fill>
        <patternFill>
          <bgColor theme="0" tint="-0.24994659260841701"/>
        </patternFill>
      </fill>
    </dxf>
    <dxf>
      <font>
        <b/>
        <i val="0"/>
      </font>
      <fill>
        <patternFill>
          <bgColor rgb="FFFFFF00"/>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ill>
        <patternFill>
          <bgColor rgb="FF92D050"/>
        </patternFill>
      </fill>
    </dxf>
    <dxf>
      <font>
        <b/>
        <i val="0"/>
      </font>
      <fill>
        <patternFill>
          <bgColor rgb="FFFF0000"/>
        </patternFill>
      </fill>
    </dxf>
    <dxf>
      <font>
        <b/>
        <i val="0"/>
      </font>
      <fill>
        <patternFill>
          <bgColor rgb="FFFFC000"/>
        </patternFill>
      </fill>
    </dxf>
    <dxf>
      <font>
        <b/>
        <i val="0"/>
      </font>
      <fill>
        <patternFill>
          <bgColor theme="6" tint="0.39994506668294322"/>
        </patternFill>
      </fill>
    </dxf>
    <dxf>
      <font>
        <b/>
        <i val="0"/>
      </font>
      <fill>
        <patternFill>
          <bgColor rgb="FF00B0F0"/>
        </patternFill>
      </fill>
    </dxf>
    <dxf>
      <font>
        <b/>
        <i val="0"/>
      </font>
      <fill>
        <patternFill>
          <bgColor theme="0" tint="-0.24994659260841701"/>
        </patternFill>
      </fill>
    </dxf>
    <dxf>
      <font>
        <b/>
        <i val="0"/>
      </font>
      <fill>
        <patternFill>
          <bgColor rgb="FFFFFF00"/>
        </patternFill>
      </fill>
    </dxf>
    <dxf>
      <font>
        <b/>
        <i val="0"/>
      </font>
      <fill>
        <patternFill>
          <bgColor rgb="FF92D050"/>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6" tint="0.39994506668294322"/>
        </patternFill>
      </fill>
    </dxf>
    <dxf>
      <font>
        <b/>
        <i val="0"/>
      </font>
      <fill>
        <patternFill>
          <bgColor theme="0" tint="-0.24994659260841701"/>
        </patternFill>
      </fill>
    </dxf>
    <dxf>
      <font>
        <b/>
        <i val="0"/>
      </font>
      <fill>
        <patternFill>
          <bgColor rgb="FFFFFF00"/>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ill>
        <patternFill>
          <bgColor rgb="FF92D050"/>
        </patternFill>
      </fill>
    </dxf>
    <dxf>
      <font>
        <b/>
        <i val="0"/>
      </font>
      <fill>
        <patternFill>
          <bgColor rgb="FFFF0000"/>
        </patternFill>
      </fill>
    </dxf>
    <dxf>
      <font>
        <b/>
        <i val="0"/>
      </font>
      <fill>
        <patternFill>
          <bgColor rgb="FFFFC000"/>
        </patternFill>
      </fill>
    </dxf>
    <dxf>
      <font>
        <b/>
        <i val="0"/>
      </font>
      <fill>
        <patternFill>
          <bgColor theme="6" tint="0.39994506668294322"/>
        </patternFill>
      </fill>
    </dxf>
    <dxf>
      <font>
        <b/>
        <i val="0"/>
      </font>
      <fill>
        <patternFill>
          <bgColor rgb="FF00B0F0"/>
        </patternFill>
      </fill>
    </dxf>
    <dxf>
      <font>
        <b/>
        <i val="0"/>
      </font>
      <fill>
        <patternFill>
          <bgColor theme="0" tint="-0.24994659260841701"/>
        </patternFill>
      </fill>
    </dxf>
    <dxf>
      <font>
        <b/>
        <i val="0"/>
      </font>
      <fill>
        <patternFill>
          <bgColor rgb="FFFFFF00"/>
        </patternFill>
      </fill>
    </dxf>
    <dxf>
      <font>
        <b/>
        <i val="0"/>
      </font>
      <fill>
        <patternFill>
          <bgColor rgb="FF92D050"/>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6" tint="0.39994506668294322"/>
        </patternFill>
      </fill>
    </dxf>
    <dxf>
      <font>
        <b/>
        <i val="0"/>
      </font>
      <fill>
        <patternFill>
          <bgColor theme="0" tint="-0.24994659260841701"/>
        </patternFill>
      </fill>
    </dxf>
    <dxf>
      <font>
        <b/>
        <i val="0"/>
      </font>
      <fill>
        <patternFill>
          <bgColor rgb="FFFFFF00"/>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C0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C0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C0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C0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C0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C0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0000"/>
        </patternFill>
      </fill>
    </dxf>
    <dxf>
      <font>
        <b/>
        <i val="0"/>
      </font>
      <fill>
        <patternFill>
          <bgColor rgb="FFFFC000"/>
        </patternFill>
      </fill>
    </dxf>
    <dxf>
      <font>
        <b/>
        <i val="0"/>
      </font>
      <fill>
        <patternFill>
          <bgColor rgb="FF00B0F0"/>
        </patternFill>
      </fill>
    </dxf>
    <dxf>
      <font>
        <b/>
        <i val="0"/>
      </font>
      <fill>
        <patternFill>
          <bgColor theme="9" tint="0.39994506668294322"/>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C0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C0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C0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C0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bc@orange.fr" TargetMode="External"/><Relationship Id="rId1" Type="http://schemas.openxmlformats.org/officeDocument/2006/relationships/hyperlink" Target="mailto:abc@orange.fr"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abc@orange.fr" TargetMode="External"/><Relationship Id="rId1" Type="http://schemas.openxmlformats.org/officeDocument/2006/relationships/hyperlink" Target="mailto:abc@orange.fr"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BA45"/>
  <sheetViews>
    <sheetView zoomScale="85" zoomScaleNormal="85" workbookViewId="0">
      <selection activeCell="C22" sqref="C4:C22"/>
    </sheetView>
  </sheetViews>
  <sheetFormatPr baseColWidth="10" defaultRowHeight="15" x14ac:dyDescent="0.25"/>
  <cols>
    <col min="1" max="1" width="14.85546875" customWidth="1"/>
    <col min="2" max="2" width="23" customWidth="1"/>
    <col min="3" max="3" width="20" bestFit="1" customWidth="1"/>
    <col min="4" max="4" width="14.5703125" bestFit="1" customWidth="1"/>
    <col min="5" max="5" width="12.42578125" bestFit="1" customWidth="1"/>
    <col min="6" max="6" width="15.7109375" bestFit="1" customWidth="1"/>
    <col min="7" max="7" width="17" bestFit="1" customWidth="1"/>
    <col min="8" max="8" width="13.42578125" bestFit="1" customWidth="1"/>
    <col min="9" max="9" width="13.7109375" bestFit="1" customWidth="1"/>
    <col min="10" max="10" width="13.42578125" bestFit="1" customWidth="1"/>
    <col min="13" max="13" width="12.5703125" bestFit="1" customWidth="1"/>
    <col min="14" max="15" width="13.28515625" bestFit="1" customWidth="1"/>
    <col min="23" max="23" width="12.5703125" bestFit="1" customWidth="1"/>
    <col min="40" max="40" width="11.85546875" bestFit="1" customWidth="1"/>
    <col min="52" max="52" width="23.85546875" bestFit="1" customWidth="1"/>
    <col min="53" max="53" width="10.85546875" bestFit="1" customWidth="1"/>
  </cols>
  <sheetData>
    <row r="3" spans="1:53" s="14" customFormat="1" ht="47.25" x14ac:dyDescent="0.25">
      <c r="A3" s="14" t="s">
        <v>94</v>
      </c>
      <c r="B3" s="14" t="s">
        <v>114</v>
      </c>
      <c r="C3" s="14" t="s">
        <v>143</v>
      </c>
      <c r="D3" s="14" t="s">
        <v>1</v>
      </c>
      <c r="E3" s="14" t="s">
        <v>110</v>
      </c>
      <c r="F3" s="14" t="s">
        <v>2</v>
      </c>
      <c r="G3" s="14" t="s">
        <v>3</v>
      </c>
      <c r="H3" s="14" t="s">
        <v>113</v>
      </c>
      <c r="I3" s="14" t="s">
        <v>7</v>
      </c>
      <c r="J3" s="14" t="s">
        <v>5</v>
      </c>
      <c r="K3" s="14" t="s">
        <v>111</v>
      </c>
      <c r="L3" s="14" t="s">
        <v>36</v>
      </c>
      <c r="M3" s="14" t="s">
        <v>6</v>
      </c>
      <c r="N3" s="14" t="s">
        <v>4</v>
      </c>
      <c r="O3" s="14" t="s">
        <v>112</v>
      </c>
      <c r="P3" s="14" t="s">
        <v>10</v>
      </c>
      <c r="Q3" s="14" t="s">
        <v>11</v>
      </c>
      <c r="R3" s="14" t="s">
        <v>40</v>
      </c>
      <c r="S3" s="14" t="s">
        <v>41</v>
      </c>
      <c r="T3" s="14" t="s">
        <v>42</v>
      </c>
      <c r="U3" s="14" t="s">
        <v>12</v>
      </c>
      <c r="V3" s="14" t="s">
        <v>16</v>
      </c>
      <c r="W3" s="14" t="s">
        <v>17</v>
      </c>
      <c r="X3" s="14" t="s">
        <v>99</v>
      </c>
      <c r="Y3" s="14" t="s">
        <v>9</v>
      </c>
      <c r="Z3" s="14" t="s">
        <v>63</v>
      </c>
      <c r="AA3" s="14" t="s">
        <v>64</v>
      </c>
      <c r="AD3" s="14" t="s">
        <v>58</v>
      </c>
      <c r="AE3" s="14" t="s">
        <v>59</v>
      </c>
      <c r="AF3" s="14" t="s">
        <v>39</v>
      </c>
      <c r="AG3" s="14" t="s">
        <v>56</v>
      </c>
      <c r="AH3" s="14" t="s">
        <v>93</v>
      </c>
      <c r="AI3" s="14" t="s">
        <v>46</v>
      </c>
      <c r="AJ3" s="14" t="s">
        <v>57</v>
      </c>
      <c r="AK3" s="14" t="s">
        <v>53</v>
      </c>
      <c r="AL3" s="14" t="s">
        <v>60</v>
      </c>
      <c r="AM3" s="14" t="s">
        <v>47</v>
      </c>
      <c r="AN3" s="14" t="s">
        <v>48</v>
      </c>
      <c r="AO3" s="14" t="s">
        <v>49</v>
      </c>
      <c r="AP3" s="14" t="s">
        <v>52</v>
      </c>
      <c r="AQ3" s="14" t="s">
        <v>50</v>
      </c>
      <c r="AR3" s="14" t="s">
        <v>55</v>
      </c>
      <c r="AS3" s="14" t="s">
        <v>54</v>
      </c>
      <c r="AT3" s="14" t="s">
        <v>43</v>
      </c>
      <c r="AU3" s="14" t="s">
        <v>51</v>
      </c>
      <c r="AV3" s="14" t="s">
        <v>38</v>
      </c>
      <c r="AW3" s="14" t="s">
        <v>44</v>
      </c>
      <c r="AZ3" s="14" t="s">
        <v>116</v>
      </c>
      <c r="BA3" s="14" t="s">
        <v>133</v>
      </c>
    </row>
    <row r="4" spans="1:53" x14ac:dyDescent="0.25">
      <c r="A4" s="19" t="s">
        <v>58</v>
      </c>
      <c r="B4" s="20" t="s">
        <v>108</v>
      </c>
      <c r="C4" t="s">
        <v>150</v>
      </c>
      <c r="D4" t="s">
        <v>61</v>
      </c>
      <c r="E4" t="s">
        <v>20</v>
      </c>
      <c r="F4" t="s">
        <v>66</v>
      </c>
      <c r="G4" t="s">
        <v>69</v>
      </c>
      <c r="H4" t="s">
        <v>59</v>
      </c>
      <c r="I4" t="s">
        <v>27</v>
      </c>
      <c r="J4" t="s">
        <v>34</v>
      </c>
      <c r="K4" t="s">
        <v>27</v>
      </c>
      <c r="L4" t="s">
        <v>37</v>
      </c>
      <c r="M4" t="s">
        <v>71</v>
      </c>
      <c r="N4" t="s">
        <v>76</v>
      </c>
      <c r="O4" t="s">
        <v>84</v>
      </c>
      <c r="P4" t="s">
        <v>20</v>
      </c>
      <c r="Q4" t="s">
        <v>20</v>
      </c>
      <c r="R4" t="s">
        <v>20</v>
      </c>
      <c r="S4" t="s">
        <v>22</v>
      </c>
      <c r="T4" t="s">
        <v>21</v>
      </c>
      <c r="U4" t="s">
        <v>20</v>
      </c>
      <c r="V4" t="s">
        <v>52</v>
      </c>
      <c r="W4" t="s">
        <v>52</v>
      </c>
      <c r="X4" t="s">
        <v>45</v>
      </c>
      <c r="Y4" t="s">
        <v>65</v>
      </c>
      <c r="Z4" t="s">
        <v>58</v>
      </c>
      <c r="AA4" t="s">
        <v>60</v>
      </c>
      <c r="AD4" t="s">
        <v>63</v>
      </c>
      <c r="AE4" t="s">
        <v>8</v>
      </c>
      <c r="AF4" t="s">
        <v>11</v>
      </c>
      <c r="AG4" t="s">
        <v>97</v>
      </c>
      <c r="AH4" t="s">
        <v>12</v>
      </c>
      <c r="AI4" t="s">
        <v>63</v>
      </c>
      <c r="AJ4" t="s">
        <v>97</v>
      </c>
      <c r="AK4" t="s">
        <v>97</v>
      </c>
      <c r="AL4" t="s">
        <v>63</v>
      </c>
      <c r="AM4" t="s">
        <v>101</v>
      </c>
      <c r="AN4" t="s">
        <v>11</v>
      </c>
      <c r="AO4" t="s">
        <v>11</v>
      </c>
      <c r="AP4" t="s">
        <v>17</v>
      </c>
      <c r="AQ4" t="s">
        <v>11</v>
      </c>
      <c r="AR4" t="s">
        <v>97</v>
      </c>
      <c r="AS4" t="s">
        <v>97</v>
      </c>
      <c r="AT4" t="s">
        <v>97</v>
      </c>
      <c r="AU4" t="s">
        <v>11</v>
      </c>
      <c r="AV4" t="s">
        <v>36</v>
      </c>
      <c r="AW4" t="s">
        <v>12</v>
      </c>
      <c r="AZ4" t="s">
        <v>119</v>
      </c>
      <c r="BA4" t="s">
        <v>134</v>
      </c>
    </row>
    <row r="5" spans="1:53" x14ac:dyDescent="0.25">
      <c r="A5" s="19" t="s">
        <v>59</v>
      </c>
      <c r="B5" s="20" t="s">
        <v>108</v>
      </c>
      <c r="C5" t="s">
        <v>156</v>
      </c>
      <c r="D5" t="s">
        <v>62</v>
      </c>
      <c r="E5" t="s">
        <v>25</v>
      </c>
      <c r="F5" t="s">
        <v>68</v>
      </c>
      <c r="G5" t="s">
        <v>70</v>
      </c>
      <c r="H5" t="s">
        <v>46</v>
      </c>
      <c r="I5" t="s">
        <v>29</v>
      </c>
      <c r="J5" t="s">
        <v>35</v>
      </c>
      <c r="K5" t="s">
        <v>65</v>
      </c>
      <c r="L5" t="s">
        <v>19</v>
      </c>
      <c r="M5" t="s">
        <v>72</v>
      </c>
      <c r="N5" t="s">
        <v>77</v>
      </c>
      <c r="O5" t="s">
        <v>85</v>
      </c>
      <c r="P5" t="s">
        <v>27</v>
      </c>
      <c r="Q5" t="s">
        <v>39</v>
      </c>
      <c r="R5" t="s">
        <v>27</v>
      </c>
      <c r="S5" t="s">
        <v>25</v>
      </c>
      <c r="T5" t="s">
        <v>23</v>
      </c>
      <c r="U5" t="s">
        <v>27</v>
      </c>
      <c r="X5" t="s">
        <v>44</v>
      </c>
      <c r="Y5" t="s">
        <v>56</v>
      </c>
      <c r="Z5" t="s">
        <v>140</v>
      </c>
      <c r="AA5" t="s">
        <v>59</v>
      </c>
      <c r="AD5" t="s">
        <v>36</v>
      </c>
      <c r="AE5" t="s">
        <v>64</v>
      </c>
      <c r="AG5" t="s">
        <v>102</v>
      </c>
      <c r="AH5" t="s">
        <v>98</v>
      </c>
      <c r="AI5" t="s">
        <v>12</v>
      </c>
      <c r="AJ5" t="s">
        <v>102</v>
      </c>
      <c r="AK5" t="s">
        <v>102</v>
      </c>
      <c r="AL5" t="s">
        <v>64</v>
      </c>
      <c r="AM5" t="s">
        <v>11</v>
      </c>
      <c r="AN5" t="s">
        <v>36</v>
      </c>
      <c r="AP5" t="s">
        <v>16</v>
      </c>
      <c r="AR5" t="s">
        <v>102</v>
      </c>
      <c r="AS5" t="s">
        <v>102</v>
      </c>
      <c r="AT5" t="s">
        <v>34</v>
      </c>
      <c r="AV5" t="s">
        <v>11</v>
      </c>
      <c r="AW5" t="s">
        <v>98</v>
      </c>
      <c r="AZ5" t="s">
        <v>120</v>
      </c>
      <c r="BA5" t="s">
        <v>135</v>
      </c>
    </row>
    <row r="6" spans="1:53" x14ac:dyDescent="0.25">
      <c r="A6" s="19" t="s">
        <v>39</v>
      </c>
      <c r="B6" s="20" t="s">
        <v>108</v>
      </c>
      <c r="C6" t="s">
        <v>151</v>
      </c>
      <c r="D6" t="s">
        <v>12</v>
      </c>
      <c r="E6" t="s">
        <v>22</v>
      </c>
      <c r="F6" t="s">
        <v>67</v>
      </c>
      <c r="H6" t="s">
        <v>88</v>
      </c>
      <c r="I6" t="s">
        <v>91</v>
      </c>
      <c r="K6" t="s">
        <v>29</v>
      </c>
      <c r="L6" t="s">
        <v>21</v>
      </c>
      <c r="M6" t="s">
        <v>73</v>
      </c>
      <c r="N6" t="s">
        <v>78</v>
      </c>
      <c r="O6" t="s">
        <v>86</v>
      </c>
      <c r="P6" t="s">
        <v>25</v>
      </c>
      <c r="Q6" t="s">
        <v>25</v>
      </c>
      <c r="R6" t="s">
        <v>25</v>
      </c>
      <c r="T6" t="s">
        <v>19</v>
      </c>
      <c r="U6" t="s">
        <v>25</v>
      </c>
      <c r="Y6" t="s">
        <v>57</v>
      </c>
      <c r="Z6" t="s">
        <v>27</v>
      </c>
      <c r="AE6" t="s">
        <v>63</v>
      </c>
      <c r="AI6" t="s">
        <v>11</v>
      </c>
      <c r="AM6" t="s">
        <v>36</v>
      </c>
      <c r="AT6" t="s">
        <v>36</v>
      </c>
      <c r="AZ6" t="s">
        <v>132</v>
      </c>
      <c r="BA6" t="s">
        <v>56</v>
      </c>
    </row>
    <row r="7" spans="1:53" x14ac:dyDescent="0.25">
      <c r="A7" s="19" t="s">
        <v>56</v>
      </c>
      <c r="B7" s="20" t="s">
        <v>108</v>
      </c>
      <c r="C7" t="s">
        <v>147</v>
      </c>
      <c r="D7" t="s">
        <v>17</v>
      </c>
      <c r="E7" t="s">
        <v>24</v>
      </c>
      <c r="H7" t="s">
        <v>89</v>
      </c>
      <c r="K7" t="s">
        <v>28</v>
      </c>
      <c r="L7" t="s">
        <v>30</v>
      </c>
      <c r="M7" t="s">
        <v>74</v>
      </c>
      <c r="N7" t="s">
        <v>79</v>
      </c>
      <c r="O7" t="s">
        <v>54</v>
      </c>
      <c r="P7" t="s">
        <v>22</v>
      </c>
      <c r="Q7" t="s">
        <v>22</v>
      </c>
      <c r="R7" t="s">
        <v>22</v>
      </c>
      <c r="T7" t="s">
        <v>47</v>
      </c>
      <c r="U7" t="s">
        <v>22</v>
      </c>
      <c r="Y7" t="s">
        <v>53</v>
      </c>
      <c r="Z7" t="s">
        <v>59</v>
      </c>
      <c r="AE7" t="s">
        <v>69</v>
      </c>
      <c r="AI7" t="s">
        <v>69</v>
      </c>
      <c r="AZ7" t="s">
        <v>118</v>
      </c>
      <c r="BA7" t="s">
        <v>138</v>
      </c>
    </row>
    <row r="8" spans="1:53" x14ac:dyDescent="0.25">
      <c r="A8" s="19" t="s">
        <v>93</v>
      </c>
      <c r="B8" s="20" t="s">
        <v>108</v>
      </c>
      <c r="C8" t="s">
        <v>144</v>
      </c>
      <c r="D8" t="s">
        <v>15</v>
      </c>
      <c r="E8" t="s">
        <v>21</v>
      </c>
      <c r="H8" t="s">
        <v>90</v>
      </c>
      <c r="M8" t="s">
        <v>75</v>
      </c>
      <c r="N8" t="s">
        <v>80</v>
      </c>
      <c r="O8" t="s">
        <v>87</v>
      </c>
      <c r="P8" t="s">
        <v>24</v>
      </c>
      <c r="Q8" t="s">
        <v>24</v>
      </c>
      <c r="R8" t="s">
        <v>24</v>
      </c>
      <c r="T8" t="s">
        <v>43</v>
      </c>
      <c r="U8" t="s">
        <v>24</v>
      </c>
      <c r="Y8" t="s">
        <v>55</v>
      </c>
      <c r="Z8" t="s">
        <v>28</v>
      </c>
      <c r="AE8" t="s">
        <v>70</v>
      </c>
      <c r="AI8" t="s">
        <v>70</v>
      </c>
      <c r="AZ8" t="s">
        <v>125</v>
      </c>
      <c r="BA8" t="s">
        <v>53</v>
      </c>
    </row>
    <row r="9" spans="1:53" x14ac:dyDescent="0.25">
      <c r="A9" s="19" t="s">
        <v>46</v>
      </c>
      <c r="B9" s="20" t="s">
        <v>108</v>
      </c>
      <c r="C9" t="s">
        <v>161</v>
      </c>
      <c r="D9" t="s">
        <v>18</v>
      </c>
      <c r="E9" t="s">
        <v>30</v>
      </c>
      <c r="N9" t="s">
        <v>81</v>
      </c>
      <c r="P9" t="s">
        <v>21</v>
      </c>
      <c r="Q9" t="s">
        <v>21</v>
      </c>
      <c r="R9" t="s">
        <v>21</v>
      </c>
      <c r="U9" t="s">
        <v>45</v>
      </c>
      <c r="Y9" t="s">
        <v>54</v>
      </c>
      <c r="Z9" t="s">
        <v>31</v>
      </c>
      <c r="AZ9" t="s">
        <v>102</v>
      </c>
      <c r="BA9" t="s">
        <v>55</v>
      </c>
    </row>
    <row r="10" spans="1:53" x14ac:dyDescent="0.25">
      <c r="A10" s="19" t="s">
        <v>105</v>
      </c>
      <c r="B10" s="20" t="s">
        <v>108</v>
      </c>
      <c r="C10" t="s">
        <v>160</v>
      </c>
      <c r="D10" t="s">
        <v>100</v>
      </c>
      <c r="E10" t="s">
        <v>23</v>
      </c>
      <c r="N10" t="s">
        <v>82</v>
      </c>
      <c r="P10" t="s">
        <v>30</v>
      </c>
      <c r="Q10" t="s">
        <v>30</v>
      </c>
      <c r="R10" t="s">
        <v>30</v>
      </c>
      <c r="U10" t="s">
        <v>21</v>
      </c>
      <c r="Z10" t="s">
        <v>46</v>
      </c>
      <c r="AZ10" t="s">
        <v>121</v>
      </c>
      <c r="BA10" t="s">
        <v>54</v>
      </c>
    </row>
    <row r="11" spans="1:53" x14ac:dyDescent="0.25">
      <c r="A11" s="19" t="s">
        <v>53</v>
      </c>
      <c r="B11" s="20" t="s">
        <v>108</v>
      </c>
      <c r="C11" t="s">
        <v>162</v>
      </c>
      <c r="D11" t="s">
        <v>14</v>
      </c>
      <c r="E11" t="s">
        <v>19</v>
      </c>
      <c r="N11" t="s">
        <v>83</v>
      </c>
      <c r="P11" t="s">
        <v>23</v>
      </c>
      <c r="Q11" t="s">
        <v>46</v>
      </c>
      <c r="R11" t="s">
        <v>23</v>
      </c>
      <c r="U11" t="s">
        <v>30</v>
      </c>
      <c r="Z11" t="s">
        <v>60</v>
      </c>
      <c r="AZ11" t="s">
        <v>130</v>
      </c>
    </row>
    <row r="12" spans="1:53" s="5" customFormat="1" x14ac:dyDescent="0.25">
      <c r="A12" s="19" t="s">
        <v>60</v>
      </c>
      <c r="B12" s="20" t="s">
        <v>108</v>
      </c>
      <c r="C12" t="s">
        <v>146</v>
      </c>
      <c r="D12" t="s">
        <v>16</v>
      </c>
      <c r="E12" s="5" t="s">
        <v>26</v>
      </c>
      <c r="P12" t="s">
        <v>19</v>
      </c>
      <c r="Q12" t="s">
        <v>23</v>
      </c>
      <c r="R12" t="s">
        <v>19</v>
      </c>
      <c r="S12"/>
      <c r="T12"/>
      <c r="U12" t="s">
        <v>46</v>
      </c>
      <c r="V12"/>
      <c r="W12"/>
      <c r="X12"/>
      <c r="Y12"/>
      <c r="Z12" t="s">
        <v>32</v>
      </c>
      <c r="AA12"/>
      <c r="AB12"/>
      <c r="AD12"/>
      <c r="AE12"/>
      <c r="AF12"/>
      <c r="AG12"/>
      <c r="AH12"/>
      <c r="AI12"/>
      <c r="AJ12"/>
      <c r="AK12"/>
      <c r="AL12"/>
      <c r="AM12"/>
      <c r="AN12"/>
      <c r="AO12"/>
      <c r="AP12"/>
      <c r="AQ12"/>
      <c r="AR12"/>
      <c r="AS12"/>
      <c r="AT12"/>
      <c r="AU12"/>
      <c r="AV12"/>
      <c r="AW12"/>
      <c r="AX12"/>
      <c r="AY12"/>
      <c r="AZ12" t="s">
        <v>131</v>
      </c>
      <c r="BA12"/>
    </row>
    <row r="13" spans="1:53" x14ac:dyDescent="0.25">
      <c r="A13" s="19" t="s">
        <v>47</v>
      </c>
      <c r="B13" s="20" t="s">
        <v>108</v>
      </c>
      <c r="C13" t="s">
        <v>145</v>
      </c>
      <c r="D13" t="s">
        <v>92</v>
      </c>
      <c r="P13" t="s">
        <v>26</v>
      </c>
      <c r="Q13" t="s">
        <v>19</v>
      </c>
      <c r="R13" t="s">
        <v>26</v>
      </c>
      <c r="U13" t="s">
        <v>23</v>
      </c>
      <c r="Z13" t="s">
        <v>33</v>
      </c>
      <c r="AZ13" t="s">
        <v>129</v>
      </c>
    </row>
    <row r="14" spans="1:53" ht="15.75" customHeight="1" x14ac:dyDescent="0.25">
      <c r="A14" s="19" t="s">
        <v>48</v>
      </c>
      <c r="B14" s="20" t="s">
        <v>108</v>
      </c>
      <c r="C14" t="s">
        <v>153</v>
      </c>
      <c r="D14" s="5" t="s">
        <v>13</v>
      </c>
      <c r="Q14" t="s">
        <v>47</v>
      </c>
      <c r="U14" t="s">
        <v>19</v>
      </c>
      <c r="AZ14" t="s">
        <v>127</v>
      </c>
    </row>
    <row r="15" spans="1:53" x14ac:dyDescent="0.25">
      <c r="A15" s="19" t="s">
        <v>49</v>
      </c>
      <c r="B15" s="20" t="s">
        <v>108</v>
      </c>
      <c r="C15" t="s">
        <v>157</v>
      </c>
      <c r="Q15" t="s">
        <v>48</v>
      </c>
      <c r="U15" t="s">
        <v>26</v>
      </c>
      <c r="AZ15" t="s">
        <v>123</v>
      </c>
    </row>
    <row r="16" spans="1:53" x14ac:dyDescent="0.25">
      <c r="A16" s="19" t="s">
        <v>52</v>
      </c>
      <c r="B16" s="20" t="s">
        <v>108</v>
      </c>
      <c r="C16" t="s">
        <v>158</v>
      </c>
      <c r="Q16" t="s">
        <v>49</v>
      </c>
      <c r="U16" t="s">
        <v>44</v>
      </c>
      <c r="AZ16" t="s">
        <v>122</v>
      </c>
    </row>
    <row r="17" spans="1:52" x14ac:dyDescent="0.25">
      <c r="A17" s="19" t="s">
        <v>50</v>
      </c>
      <c r="B17" s="20" t="s">
        <v>108</v>
      </c>
      <c r="C17" t="s">
        <v>155</v>
      </c>
      <c r="Q17" t="s">
        <v>50</v>
      </c>
      <c r="AZ17" t="s">
        <v>117</v>
      </c>
    </row>
    <row r="18" spans="1:52" x14ac:dyDescent="0.25">
      <c r="A18" s="19" t="s">
        <v>55</v>
      </c>
      <c r="B18" s="20" t="s">
        <v>108</v>
      </c>
      <c r="C18" t="s">
        <v>154</v>
      </c>
      <c r="Q18" t="s">
        <v>26</v>
      </c>
      <c r="AZ18" t="s">
        <v>137</v>
      </c>
    </row>
    <row r="19" spans="1:52" ht="18.75" x14ac:dyDescent="0.3">
      <c r="A19" s="19" t="s">
        <v>54</v>
      </c>
      <c r="B19" s="20" t="s">
        <v>108</v>
      </c>
      <c r="C19" s="5" t="s">
        <v>152</v>
      </c>
      <c r="D19" s="4"/>
      <c r="E19" s="4"/>
      <c r="F19" s="4"/>
      <c r="G19" s="4"/>
      <c r="H19" s="4"/>
      <c r="I19" s="4"/>
      <c r="J19" s="4"/>
      <c r="Q19" t="s">
        <v>51</v>
      </c>
      <c r="AZ19" t="s">
        <v>136</v>
      </c>
    </row>
    <row r="20" spans="1:52" x14ac:dyDescent="0.25">
      <c r="A20" s="19" t="s">
        <v>43</v>
      </c>
      <c r="B20" s="20" t="s">
        <v>108</v>
      </c>
      <c r="C20" t="s">
        <v>148</v>
      </c>
      <c r="Q20" t="s">
        <v>38</v>
      </c>
      <c r="AZ20" t="s">
        <v>124</v>
      </c>
    </row>
    <row r="21" spans="1:52" x14ac:dyDescent="0.25">
      <c r="A21" s="19" t="s">
        <v>51</v>
      </c>
      <c r="B21" s="20" t="s">
        <v>108</v>
      </c>
      <c r="C21" t="s">
        <v>149</v>
      </c>
      <c r="AZ21" t="s">
        <v>128</v>
      </c>
    </row>
    <row r="22" spans="1:52" x14ac:dyDescent="0.25">
      <c r="A22" s="19" t="s">
        <v>38</v>
      </c>
      <c r="B22" s="20" t="s">
        <v>108</v>
      </c>
      <c r="C22" t="s">
        <v>159</v>
      </c>
      <c r="AZ22" t="s">
        <v>126</v>
      </c>
    </row>
    <row r="23" spans="1:52" x14ac:dyDescent="0.25">
      <c r="A23" s="19" t="s">
        <v>44</v>
      </c>
      <c r="B23" s="20" t="s">
        <v>108</v>
      </c>
    </row>
    <row r="43" spans="1:52" s="4" customFormat="1" ht="18.75" x14ac:dyDescent="0.3">
      <c r="A43"/>
      <c r="Z43"/>
      <c r="AZ43"/>
    </row>
    <row r="44" spans="1:52" ht="18.75" x14ac:dyDescent="0.3">
      <c r="A44" s="4"/>
      <c r="Z44" s="4"/>
    </row>
    <row r="45" spans="1:52" ht="18.75" x14ac:dyDescent="0.3">
      <c r="AZ45" s="4"/>
    </row>
  </sheetData>
  <sortState ref="C4:C22">
    <sortCondition ref="C4"/>
  </sortState>
  <hyperlinks>
    <hyperlink ref="B4" r:id="rId1"/>
    <hyperlink ref="B5"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21"/>
  <sheetViews>
    <sheetView workbookViewId="0">
      <selection activeCell="E2" sqref="E2"/>
    </sheetView>
  </sheetViews>
  <sheetFormatPr baseColWidth="10" defaultRowHeight="15" x14ac:dyDescent="0.25"/>
  <cols>
    <col min="1" max="1" width="18.42578125" bestFit="1" customWidth="1"/>
    <col min="2" max="2" width="13.85546875" hidden="1" customWidth="1"/>
    <col min="3" max="3" width="3.28515625" customWidth="1"/>
    <col min="5" max="5" width="12" bestFit="1" customWidth="1"/>
    <col min="6" max="6" width="16.28515625" customWidth="1"/>
    <col min="7" max="8" width="17.140625" customWidth="1"/>
    <col min="9" max="9" width="29.85546875" customWidth="1"/>
  </cols>
  <sheetData>
    <row r="1" spans="1:9" s="12" customFormat="1" ht="30" x14ac:dyDescent="0.25">
      <c r="A1" s="15" t="s">
        <v>94</v>
      </c>
      <c r="B1" s="15" t="s">
        <v>94</v>
      </c>
      <c r="C1" s="16"/>
      <c r="D1" s="15" t="s">
        <v>107</v>
      </c>
      <c r="E1" s="15" t="s">
        <v>95</v>
      </c>
      <c r="F1" s="17" t="s">
        <v>106</v>
      </c>
      <c r="G1" s="17" t="s">
        <v>0</v>
      </c>
      <c r="H1" s="50" t="s">
        <v>142</v>
      </c>
      <c r="I1" s="11" t="s">
        <v>96</v>
      </c>
    </row>
    <row r="2" spans="1:9" x14ac:dyDescent="0.25">
      <c r="A2" s="6" t="s">
        <v>56</v>
      </c>
      <c r="B2" s="6" t="s">
        <v>58</v>
      </c>
      <c r="C2" s="6"/>
      <c r="D2" s="18">
        <v>42508</v>
      </c>
      <c r="E2" s="6" t="s">
        <v>97</v>
      </c>
      <c r="F2" s="6"/>
      <c r="G2" s="6" t="s">
        <v>109</v>
      </c>
      <c r="H2" s="6"/>
      <c r="I2" s="13" t="str">
        <f>IF(A2="","",VLOOKUP(A2,Liste!$A$4:$B$35,2,0))</f>
        <v>abc@orange.fr</v>
      </c>
    </row>
    <row r="3" spans="1:9" x14ac:dyDescent="0.25">
      <c r="A3" s="6" t="s">
        <v>59</v>
      </c>
      <c r="B3" s="6" t="s">
        <v>59</v>
      </c>
      <c r="C3" s="6"/>
      <c r="D3" s="18"/>
      <c r="E3" s="6"/>
      <c r="F3" s="6"/>
      <c r="G3" s="6" t="s">
        <v>115</v>
      </c>
      <c r="H3" s="6"/>
      <c r="I3" s="13" t="str">
        <f>IF(A3="","",VLOOKUP(A3,Liste!$A$4:$B$35,2,0))</f>
        <v>abc@orange.fr</v>
      </c>
    </row>
    <row r="4" spans="1:9" x14ac:dyDescent="0.25">
      <c r="A4" s="6"/>
      <c r="B4" s="6" t="s">
        <v>39</v>
      </c>
      <c r="C4" s="6"/>
      <c r="D4" s="18"/>
      <c r="E4" s="6"/>
      <c r="F4" s="6"/>
      <c r="G4" s="6"/>
      <c r="H4" s="6"/>
      <c r="I4" s="13" t="str">
        <f>IF(A4="","",VLOOKUP(A4,Liste!$A$4:$B$35,2,0))</f>
        <v/>
      </c>
    </row>
    <row r="5" spans="1:9" x14ac:dyDescent="0.25">
      <c r="A5" s="6"/>
      <c r="B5" s="6" t="s">
        <v>56</v>
      </c>
      <c r="C5" s="6"/>
      <c r="D5" s="18"/>
      <c r="E5" s="6"/>
      <c r="F5" s="6"/>
      <c r="G5" s="6"/>
      <c r="H5" s="6"/>
      <c r="I5" s="13" t="str">
        <f>IF(A5="","",VLOOKUP(A5,Liste!$A$4:$B$35,2,0))</f>
        <v/>
      </c>
    </row>
    <row r="6" spans="1:9" x14ac:dyDescent="0.25">
      <c r="A6" s="6"/>
      <c r="B6" s="6" t="s">
        <v>93</v>
      </c>
      <c r="C6" s="6"/>
      <c r="D6" s="18"/>
      <c r="E6" s="6"/>
      <c r="F6" s="6"/>
      <c r="G6" s="6"/>
      <c r="H6" s="6"/>
      <c r="I6" s="13" t="str">
        <f>IF(A6="","",VLOOKUP(A6,Liste!$A$4:$B$35,2,0))</f>
        <v/>
      </c>
    </row>
    <row r="7" spans="1:9" x14ac:dyDescent="0.25">
      <c r="A7" s="6"/>
      <c r="B7" s="6" t="s">
        <v>46</v>
      </c>
      <c r="C7" s="6"/>
      <c r="D7" s="18"/>
      <c r="E7" s="6"/>
      <c r="F7" s="6"/>
      <c r="G7" s="6"/>
      <c r="H7" s="6"/>
      <c r="I7" s="13" t="str">
        <f>IF(A7="","",VLOOKUP(A7,Liste!$A$4:$B$35,2,0))</f>
        <v/>
      </c>
    </row>
    <row r="8" spans="1:9" x14ac:dyDescent="0.25">
      <c r="A8" s="6"/>
      <c r="B8" s="6" t="s">
        <v>103</v>
      </c>
      <c r="C8" s="6"/>
      <c r="D8" s="18"/>
      <c r="E8" s="6"/>
      <c r="F8" s="6"/>
      <c r="G8" s="6"/>
      <c r="H8" s="6"/>
      <c r="I8" s="13" t="str">
        <f>IF(A8="","",VLOOKUP(A8,Liste!$A$4:$B$35,2,0))</f>
        <v/>
      </c>
    </row>
    <row r="9" spans="1:9" x14ac:dyDescent="0.25">
      <c r="A9" s="6"/>
      <c r="B9" s="6" t="s">
        <v>53</v>
      </c>
      <c r="C9" s="6"/>
      <c r="D9" s="18"/>
      <c r="E9" s="6"/>
      <c r="F9" s="6"/>
      <c r="G9" s="6"/>
      <c r="H9" s="6"/>
      <c r="I9" s="13" t="str">
        <f>IF(A9="","",VLOOKUP(A9,Liste!$A$4:$B$35,2,0))</f>
        <v/>
      </c>
    </row>
    <row r="10" spans="1:9" x14ac:dyDescent="0.25">
      <c r="A10" s="6"/>
      <c r="B10" s="6" t="s">
        <v>104</v>
      </c>
      <c r="C10" s="6"/>
      <c r="D10" s="18"/>
      <c r="E10" s="6"/>
      <c r="F10" s="6"/>
      <c r="G10" s="6"/>
      <c r="H10" s="6"/>
      <c r="I10" s="13" t="str">
        <f>IF(A10="","",VLOOKUP(A10,Liste!$A$4:$B$35,2,0))</f>
        <v/>
      </c>
    </row>
    <row r="11" spans="1:9" x14ac:dyDescent="0.25">
      <c r="A11" s="6"/>
      <c r="B11" s="6" t="s">
        <v>47</v>
      </c>
      <c r="C11" s="6"/>
      <c r="D11" s="18"/>
      <c r="E11" s="6"/>
      <c r="F11" s="6"/>
      <c r="G11" s="6"/>
      <c r="H11" s="6"/>
      <c r="I11" s="13" t="str">
        <f>IF(A11="","",VLOOKUP(A11,Liste!$A$4:$B$35,2,0))</f>
        <v/>
      </c>
    </row>
    <row r="12" spans="1:9" x14ac:dyDescent="0.25">
      <c r="A12" s="6"/>
      <c r="B12" s="6" t="s">
        <v>48</v>
      </c>
      <c r="C12" s="6"/>
      <c r="D12" s="18"/>
      <c r="E12" s="6"/>
      <c r="F12" s="6"/>
      <c r="G12" s="6"/>
      <c r="H12" s="6"/>
      <c r="I12" s="13" t="str">
        <f>IF(A12="","",VLOOKUP(A12,Liste!$A$4:$B$35,2,0))</f>
        <v/>
      </c>
    </row>
    <row r="13" spans="1:9" x14ac:dyDescent="0.25">
      <c r="A13" s="6"/>
      <c r="B13" s="6" t="s">
        <v>49</v>
      </c>
      <c r="C13" s="6"/>
      <c r="D13" s="18"/>
      <c r="E13" s="6"/>
      <c r="F13" s="6"/>
      <c r="G13" s="6"/>
      <c r="H13" s="6"/>
      <c r="I13" s="13" t="str">
        <f>IF(A13="","",VLOOKUP(A13,Liste!$A$4:$B$35,2,0))</f>
        <v/>
      </c>
    </row>
    <row r="14" spans="1:9" x14ac:dyDescent="0.25">
      <c r="A14" s="6"/>
      <c r="B14" s="6" t="s">
        <v>52</v>
      </c>
      <c r="C14" s="6"/>
      <c r="D14" s="18"/>
      <c r="E14" s="6"/>
      <c r="F14" s="6"/>
      <c r="G14" s="6"/>
      <c r="H14" s="6"/>
      <c r="I14" s="13" t="str">
        <f>IF(A14="","",VLOOKUP(A14,Liste!$A$4:$B$35,2,0))</f>
        <v/>
      </c>
    </row>
    <row r="15" spans="1:9" x14ac:dyDescent="0.25">
      <c r="A15" s="6"/>
      <c r="B15" s="6" t="s">
        <v>50</v>
      </c>
      <c r="C15" s="6"/>
      <c r="D15" s="18"/>
      <c r="E15" s="6"/>
      <c r="F15" s="6"/>
      <c r="G15" s="6"/>
      <c r="H15" s="6"/>
      <c r="I15" s="13" t="str">
        <f>IF(A15="","",VLOOKUP(A15,Liste!$A$4:$B$35,2,0))</f>
        <v/>
      </c>
    </row>
    <row r="16" spans="1:9" x14ac:dyDescent="0.25">
      <c r="A16" s="6"/>
      <c r="B16" s="6" t="s">
        <v>55</v>
      </c>
      <c r="C16" s="6"/>
      <c r="D16" s="18"/>
      <c r="E16" s="6"/>
      <c r="F16" s="6"/>
      <c r="G16" s="6"/>
      <c r="H16" s="6"/>
      <c r="I16" s="13" t="str">
        <f>IF(A16="","",VLOOKUP(A16,Liste!$A$4:$B$35,2,0))</f>
        <v/>
      </c>
    </row>
    <row r="17" spans="1:9" x14ac:dyDescent="0.25">
      <c r="A17" s="6"/>
      <c r="B17" s="6" t="s">
        <v>54</v>
      </c>
      <c r="C17" s="6"/>
      <c r="D17" s="18"/>
      <c r="E17" s="6"/>
      <c r="F17" s="6"/>
      <c r="G17" s="6"/>
      <c r="H17" s="6"/>
      <c r="I17" s="13" t="str">
        <f>IF(A17="","",VLOOKUP(A17,Liste!$A$4:$B$35,2,0))</f>
        <v/>
      </c>
    </row>
    <row r="18" spans="1:9" x14ac:dyDescent="0.25">
      <c r="A18" s="6"/>
      <c r="B18" s="6" t="s">
        <v>43</v>
      </c>
      <c r="C18" s="6"/>
      <c r="D18" s="18"/>
      <c r="E18" s="6"/>
      <c r="F18" s="6"/>
      <c r="G18" s="6"/>
      <c r="H18" s="6"/>
      <c r="I18" s="13" t="str">
        <f>IF(A18="","",VLOOKUP(A18,Liste!$A$4:$B$35,2,0))</f>
        <v/>
      </c>
    </row>
    <row r="19" spans="1:9" x14ac:dyDescent="0.25">
      <c r="A19" s="6"/>
      <c r="B19" s="6" t="s">
        <v>51</v>
      </c>
      <c r="C19" s="6"/>
      <c r="D19" s="18"/>
      <c r="E19" s="6"/>
      <c r="F19" s="6"/>
      <c r="G19" s="6"/>
      <c r="H19" s="6"/>
      <c r="I19" s="13" t="str">
        <f>IF(A19="","",VLOOKUP(A19,Liste!$A$4:$B$35,2,0))</f>
        <v/>
      </c>
    </row>
    <row r="20" spans="1:9" x14ac:dyDescent="0.25">
      <c r="A20" s="6"/>
      <c r="B20" s="6" t="s">
        <v>38</v>
      </c>
      <c r="C20" s="6"/>
      <c r="D20" s="18"/>
      <c r="E20" s="6"/>
      <c r="F20" s="6"/>
      <c r="G20" s="6"/>
      <c r="H20" s="6"/>
      <c r="I20" s="13" t="str">
        <f>IF(A20="","",VLOOKUP(A20,Liste!$A$4:$B$35,2,0))</f>
        <v/>
      </c>
    </row>
    <row r="21" spans="1:9" x14ac:dyDescent="0.25">
      <c r="A21" s="6"/>
      <c r="B21" s="6" t="s">
        <v>44</v>
      </c>
      <c r="C21" s="6"/>
      <c r="D21" s="18"/>
      <c r="E21" s="6"/>
      <c r="F21" s="6"/>
      <c r="G21" s="6"/>
      <c r="H21" s="6"/>
      <c r="I21" s="13" t="str">
        <f>IF(A21="","",VLOOKUP(A21,Liste!$A$4:$B$35,2,0))</f>
        <v/>
      </c>
    </row>
  </sheetData>
  <sortState ref="B2:B22">
    <sortCondition ref="B2"/>
  </sortState>
  <dataValidations count="3">
    <dataValidation type="list" allowBlank="1" showInputMessage="1" showErrorMessage="1" sqref="A2:A21">
      <formula1>Entreprise</formula1>
    </dataValidation>
    <dataValidation type="list" allowBlank="1" showInputMessage="1" showErrorMessage="1" sqref="E2:F21">
      <formula1>INDIRECT($A2)</formula1>
    </dataValidation>
    <dataValidation type="list" allowBlank="1" showInputMessage="1" showErrorMessage="1" sqref="H2:H21">
      <formula1>Chef</formula1>
    </dataValidation>
  </dataValidations>
  <hyperlinks>
    <hyperlink ref="I2:I4" r:id="rId1" display="abc@orange.fr"/>
    <hyperlink ref="I3:I21" r:id="rId2" display="abc@orange.fr"/>
  </hyperlinks>
  <pageMargins left="0.7" right="0.7" top="0.75" bottom="0.75" header="0.3" footer="0.3"/>
  <pageSetup paperSize="9" orientation="portrait"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T58"/>
  <sheetViews>
    <sheetView tabSelected="1" zoomScale="90" zoomScaleNormal="90" workbookViewId="0">
      <pane xSplit="2" ySplit="3" topLeftCell="C4" activePane="bottomRight" state="frozen"/>
      <selection pane="topRight" activeCell="C1" sqref="C1"/>
      <selection pane="bottomLeft" activeCell="A4" sqref="A4"/>
      <selection pane="bottomRight" activeCell="O56" sqref="O56"/>
    </sheetView>
  </sheetViews>
  <sheetFormatPr baseColWidth="10" defaultRowHeight="15" outlineLevelRow="2" x14ac:dyDescent="0.25"/>
  <cols>
    <col min="1" max="1" width="9.7109375" customWidth="1"/>
    <col min="2" max="2" width="7.28515625" customWidth="1"/>
    <col min="3" max="3" width="13.28515625" style="2" customWidth="1"/>
    <col min="4" max="4" width="3.28515625" style="2" customWidth="1"/>
    <col min="5" max="5" width="13.28515625" customWidth="1"/>
    <col min="6" max="6" width="3.28515625" style="3" customWidth="1"/>
    <col min="7" max="7" width="13.28515625" customWidth="1"/>
    <col min="8" max="8" width="3.28515625" style="3" customWidth="1"/>
    <col min="9" max="9" width="13.28515625" customWidth="1"/>
    <col min="10" max="10" width="3.28515625" style="3" customWidth="1"/>
    <col min="11" max="11" width="13.28515625" customWidth="1"/>
    <col min="12" max="12" width="3.28515625" style="3" customWidth="1"/>
    <col min="13" max="13" width="13.28515625" customWidth="1"/>
    <col min="14" max="14" width="3.28515625" style="3" customWidth="1"/>
    <col min="15" max="15" width="13.28515625" customWidth="1"/>
    <col min="16" max="16" width="3.28515625" style="3" customWidth="1"/>
    <col min="17" max="17" width="13.28515625" customWidth="1"/>
    <col min="18" max="18" width="3.28515625" style="3" customWidth="1"/>
    <col min="19" max="19" width="13.28515625" customWidth="1"/>
    <col min="20" max="20" width="3.28515625" style="3" customWidth="1"/>
    <col min="21" max="21" width="13.28515625" customWidth="1"/>
    <col min="22" max="22" width="3.28515625" style="3" customWidth="1"/>
    <col min="23" max="23" width="13.28515625" customWidth="1"/>
    <col min="24" max="24" width="3.28515625" style="3" customWidth="1"/>
    <col min="25" max="25" width="13.28515625" customWidth="1"/>
    <col min="26" max="26" width="3.28515625" style="3" customWidth="1"/>
    <col min="27" max="27" width="13.28515625" customWidth="1"/>
    <col min="28" max="28" width="3.28515625" style="3" customWidth="1"/>
    <col min="29" max="29" width="13.28515625" customWidth="1"/>
    <col min="30" max="30" width="3.28515625" style="3" customWidth="1"/>
    <col min="31" max="31" width="13.28515625" customWidth="1"/>
    <col min="32" max="32" width="3.28515625" style="3" customWidth="1"/>
    <col min="33" max="33" width="13.28515625" customWidth="1"/>
    <col min="34" max="34" width="3.28515625" style="3" customWidth="1"/>
    <col min="35" max="35" width="13.28515625" customWidth="1"/>
    <col min="36" max="36" width="3.28515625" style="3" customWidth="1"/>
    <col min="37" max="37" width="13.28515625" customWidth="1"/>
    <col min="38" max="38" width="3.28515625" style="3" customWidth="1"/>
    <col min="39" max="39" width="13.28515625" customWidth="1"/>
    <col min="40" max="40" width="3.28515625" style="3" customWidth="1"/>
    <col min="41" max="41" width="13.28515625" customWidth="1"/>
    <col min="42" max="42" width="3.28515625" style="3" customWidth="1"/>
    <col min="43" max="43" width="13.28515625" customWidth="1"/>
    <col min="44" max="44" width="3.28515625" style="3" customWidth="1"/>
    <col min="45" max="45" width="13.28515625" customWidth="1"/>
    <col min="46" max="46" width="3.28515625" style="3" customWidth="1"/>
  </cols>
  <sheetData>
    <row r="1" spans="1:46" s="49" customFormat="1" ht="15.75" x14ac:dyDescent="0.25">
      <c r="A1" s="49" t="s">
        <v>163</v>
      </c>
      <c r="B1" s="49" t="s">
        <v>164</v>
      </c>
      <c r="C1" s="79"/>
      <c r="D1" s="79"/>
      <c r="E1" s="79"/>
      <c r="F1" s="79"/>
      <c r="G1" s="79"/>
      <c r="H1" s="79"/>
      <c r="I1" s="79"/>
      <c r="J1" s="79"/>
      <c r="K1" s="79"/>
      <c r="L1" s="79"/>
      <c r="M1" s="79"/>
      <c r="N1" s="79"/>
      <c r="O1" s="79"/>
      <c r="P1" s="79"/>
      <c r="Q1" s="79"/>
      <c r="R1" s="79"/>
      <c r="S1" s="79"/>
      <c r="T1" s="79"/>
      <c r="U1" s="79"/>
      <c r="V1" s="79"/>
      <c r="W1" s="79" t="s">
        <v>166</v>
      </c>
      <c r="X1" s="79"/>
      <c r="Y1" s="79" t="s">
        <v>166</v>
      </c>
      <c r="Z1" s="79"/>
      <c r="AA1" s="79" t="s">
        <v>166</v>
      </c>
      <c r="AB1" s="79"/>
      <c r="AC1" s="79"/>
      <c r="AD1" s="79"/>
      <c r="AE1" s="79"/>
      <c r="AF1" s="79"/>
      <c r="AG1" s="79"/>
      <c r="AH1" s="79"/>
      <c r="AI1" s="79"/>
      <c r="AJ1" s="79"/>
      <c r="AK1" s="79"/>
      <c r="AL1" s="79"/>
      <c r="AM1" s="79"/>
      <c r="AN1" s="79"/>
      <c r="AO1" s="79"/>
      <c r="AP1" s="79"/>
      <c r="AQ1" s="79"/>
      <c r="AR1" s="79"/>
      <c r="AS1" s="79"/>
      <c r="AT1" s="79"/>
    </row>
    <row r="2" spans="1:46" s="49" customFormat="1" ht="15.75" x14ac:dyDescent="0.25">
      <c r="C2" s="79"/>
      <c r="D2" s="79"/>
      <c r="E2" s="79"/>
      <c r="F2" s="79"/>
      <c r="G2" s="79"/>
      <c r="H2" s="79"/>
      <c r="I2" s="79"/>
      <c r="J2" s="79"/>
      <c r="K2" s="79"/>
      <c r="L2" s="79"/>
      <c r="M2" s="79"/>
      <c r="N2" s="79"/>
      <c r="O2" s="79"/>
      <c r="P2" s="79"/>
      <c r="Q2" s="79"/>
      <c r="R2" s="79"/>
      <c r="S2" s="79"/>
      <c r="T2" s="79"/>
      <c r="U2" s="79"/>
      <c r="V2" s="79"/>
      <c r="W2" s="79" t="s">
        <v>167</v>
      </c>
      <c r="X2" s="79"/>
      <c r="Y2" s="79" t="s">
        <v>167</v>
      </c>
      <c r="Z2" s="79"/>
      <c r="AA2" s="79" t="s">
        <v>167</v>
      </c>
      <c r="AB2" s="79"/>
      <c r="AC2" s="79"/>
      <c r="AD2" s="79"/>
      <c r="AE2" s="79"/>
      <c r="AF2" s="79"/>
      <c r="AG2" s="79"/>
      <c r="AH2" s="79"/>
      <c r="AI2" s="79"/>
      <c r="AJ2" s="79"/>
      <c r="AK2" s="79"/>
      <c r="AL2" s="79"/>
      <c r="AM2" s="79"/>
      <c r="AN2" s="79"/>
      <c r="AO2" s="79"/>
      <c r="AP2" s="79"/>
      <c r="AQ2" s="79"/>
      <c r="AR2" s="79"/>
      <c r="AS2" s="79"/>
      <c r="AT2" s="79"/>
    </row>
    <row r="3" spans="1:46" s="25" customFormat="1" x14ac:dyDescent="0.25">
      <c r="A3" s="17"/>
      <c r="B3" s="24"/>
      <c r="C3" s="64">
        <f ca="1">DATE(YEAR(TODAY()),5,2)</f>
        <v>42492</v>
      </c>
      <c r="D3" s="64"/>
      <c r="E3" s="59">
        <f ca="1">DATE(YEAR(TODAY()),5,3)</f>
        <v>42493</v>
      </c>
      <c r="F3" s="59"/>
      <c r="G3" s="59">
        <f ca="1">DATE(YEAR(TODAY()),5,4)</f>
        <v>42494</v>
      </c>
      <c r="H3" s="59"/>
      <c r="I3" s="59">
        <f ca="1">DATE(YEAR(TODAY()),5,5)</f>
        <v>42495</v>
      </c>
      <c r="J3" s="59"/>
      <c r="K3" s="59">
        <f ca="1">DATE(YEAR(TODAY()),5,6)</f>
        <v>42496</v>
      </c>
      <c r="L3" s="61"/>
      <c r="M3" s="60">
        <f ca="1">DATE(YEAR(TODAY()),5,9)</f>
        <v>42499</v>
      </c>
      <c r="N3" s="59"/>
      <c r="O3" s="59">
        <f ca="1">DATE(YEAR(TODAY()),5,10)</f>
        <v>42500</v>
      </c>
      <c r="P3" s="59"/>
      <c r="Q3" s="59">
        <f ca="1">DATE(YEAR(TODAY()),5,11)</f>
        <v>42501</v>
      </c>
      <c r="R3" s="59"/>
      <c r="S3" s="59">
        <f ca="1">DATE(YEAR(TODAY()),5,12)</f>
        <v>42502</v>
      </c>
      <c r="T3" s="59"/>
      <c r="U3" s="59">
        <f ca="1">DATE(YEAR(TODAY()),5,13)</f>
        <v>42503</v>
      </c>
      <c r="V3" s="61"/>
      <c r="W3" s="60">
        <f ca="1">DATE(YEAR(TODAY()),5,16)</f>
        <v>42506</v>
      </c>
      <c r="X3" s="59"/>
      <c r="Y3" s="59">
        <f ca="1">DATE(YEAR(TODAY()),5,17)</f>
        <v>42507</v>
      </c>
      <c r="Z3" s="59"/>
      <c r="AA3" s="59">
        <f ca="1">DATE(YEAR(TODAY()),5,18)</f>
        <v>42508</v>
      </c>
      <c r="AB3" s="59"/>
      <c r="AC3" s="59">
        <f ca="1">DATE(YEAR(TODAY()),5,19)</f>
        <v>42509</v>
      </c>
      <c r="AD3" s="59"/>
      <c r="AE3" s="59">
        <f ca="1">DATE(YEAR(TODAY()),5,20)</f>
        <v>42510</v>
      </c>
      <c r="AF3" s="61"/>
      <c r="AG3" s="60">
        <f ca="1">DATE(YEAR(TODAY()),5,23)</f>
        <v>42513</v>
      </c>
      <c r="AH3" s="59"/>
      <c r="AI3" s="59">
        <f ca="1">DATE(YEAR(TODAY()),5,24)</f>
        <v>42514</v>
      </c>
      <c r="AJ3" s="59"/>
      <c r="AK3" s="59">
        <f ca="1">DATE(YEAR(TODAY()),5,25)</f>
        <v>42515</v>
      </c>
      <c r="AL3" s="59"/>
      <c r="AM3" s="59">
        <f ca="1">DATE(YEAR(TODAY()),5,26)</f>
        <v>42516</v>
      </c>
      <c r="AN3" s="59"/>
      <c r="AO3" s="59">
        <f ca="1">DATE(YEAR(TODAY()),5,27)</f>
        <v>42517</v>
      </c>
      <c r="AP3" s="61"/>
      <c r="AQ3" s="60">
        <f ca="1">DATE(YEAR(TODAY()),5,30)</f>
        <v>42520</v>
      </c>
      <c r="AR3" s="59"/>
      <c r="AS3" s="59">
        <f ca="1">DATE(YEAR(TODAY()),5,31)</f>
        <v>42521</v>
      </c>
      <c r="AT3" s="59"/>
    </row>
    <row r="4" spans="1:46" x14ac:dyDescent="0.25">
      <c r="A4" s="65" t="s">
        <v>1</v>
      </c>
      <c r="B4" s="6"/>
      <c r="C4" s="26"/>
      <c r="D4" s="51"/>
      <c r="E4" s="26"/>
      <c r="F4" s="51"/>
      <c r="G4" s="26"/>
      <c r="H4" s="51"/>
      <c r="I4" s="26"/>
      <c r="J4" s="51"/>
      <c r="K4" s="26"/>
      <c r="L4" s="53"/>
      <c r="M4" s="35"/>
      <c r="N4" s="51"/>
      <c r="O4" s="26"/>
      <c r="P4" s="51"/>
      <c r="Q4" s="26"/>
      <c r="R4" s="51"/>
      <c r="S4" s="26"/>
      <c r="T4" s="51"/>
      <c r="U4" s="26"/>
      <c r="V4" s="53"/>
      <c r="W4" s="35"/>
      <c r="X4" s="51"/>
      <c r="Y4" s="26"/>
      <c r="Z4" s="51"/>
      <c r="AA4" s="26" t="s">
        <v>62</v>
      </c>
      <c r="AB4" s="51"/>
      <c r="AC4" s="26"/>
      <c r="AD4" s="51"/>
      <c r="AE4" s="26"/>
      <c r="AF4" s="53"/>
      <c r="AG4" s="35"/>
      <c r="AH4" s="51"/>
      <c r="AI4" s="26"/>
      <c r="AJ4" s="51"/>
      <c r="AK4" s="26"/>
      <c r="AL4" s="51"/>
      <c r="AM4" s="26"/>
      <c r="AN4" s="51"/>
      <c r="AO4" s="26"/>
      <c r="AP4" s="53"/>
      <c r="AQ4" s="35"/>
      <c r="AR4" s="51"/>
      <c r="AS4" s="26"/>
      <c r="AT4" s="51"/>
    </row>
    <row r="5" spans="1:46" ht="15.75" customHeight="1" thickBot="1" x14ac:dyDescent="0.3">
      <c r="A5" s="65"/>
      <c r="B5" s="6"/>
      <c r="C5" s="27"/>
      <c r="D5" s="52"/>
      <c r="E5" s="27"/>
      <c r="F5" s="52"/>
      <c r="G5" s="27"/>
      <c r="H5" s="52"/>
      <c r="I5" s="27"/>
      <c r="J5" s="52"/>
      <c r="K5" s="27"/>
      <c r="L5" s="54"/>
      <c r="M5" s="36"/>
      <c r="N5" s="52"/>
      <c r="O5" s="27"/>
      <c r="P5" s="52"/>
      <c r="Q5" s="27"/>
      <c r="R5" s="52"/>
      <c r="S5" s="27"/>
      <c r="T5" s="52"/>
      <c r="U5" s="27"/>
      <c r="V5" s="54"/>
      <c r="W5" s="36"/>
      <c r="X5" s="52"/>
      <c r="Y5" s="27"/>
      <c r="Z5" s="52"/>
      <c r="AA5" s="27" t="s">
        <v>22</v>
      </c>
      <c r="AB5" s="52"/>
      <c r="AC5" s="27"/>
      <c r="AD5" s="52"/>
      <c r="AE5" s="27"/>
      <c r="AF5" s="54"/>
      <c r="AG5" s="36"/>
      <c r="AH5" s="52"/>
      <c r="AI5" s="27"/>
      <c r="AJ5" s="52"/>
      <c r="AK5" s="27"/>
      <c r="AL5" s="52"/>
      <c r="AM5" s="27"/>
      <c r="AN5" s="52"/>
      <c r="AO5" s="27"/>
      <c r="AP5" s="54"/>
      <c r="AQ5" s="36"/>
      <c r="AR5" s="52"/>
      <c r="AS5" s="27"/>
      <c r="AT5" s="52"/>
    </row>
    <row r="6" spans="1:46" ht="15" hidden="1" customHeight="1" outlineLevel="1" x14ac:dyDescent="0.3">
      <c r="A6" s="65" t="s">
        <v>1</v>
      </c>
      <c r="B6" s="6"/>
      <c r="C6" s="26"/>
      <c r="D6" s="51"/>
      <c r="E6" s="26"/>
      <c r="F6" s="51"/>
      <c r="G6" s="26"/>
      <c r="H6" s="51"/>
      <c r="I6" s="26"/>
      <c r="J6" s="51"/>
      <c r="K6" s="26"/>
      <c r="L6" s="53"/>
      <c r="M6" s="35"/>
      <c r="N6" s="51"/>
      <c r="O6" s="26"/>
      <c r="P6" s="51"/>
      <c r="Q6" s="26"/>
      <c r="R6" s="51"/>
      <c r="S6" s="26"/>
      <c r="T6" s="51"/>
      <c r="U6" s="26"/>
      <c r="V6" s="53"/>
      <c r="W6" s="35"/>
      <c r="X6" s="51"/>
      <c r="Y6" s="26"/>
      <c r="Z6" s="51"/>
      <c r="AA6" s="26"/>
      <c r="AB6" s="51"/>
      <c r="AC6" s="26"/>
      <c r="AD6" s="51"/>
      <c r="AE6" s="26"/>
      <c r="AF6" s="53"/>
      <c r="AG6" s="35"/>
      <c r="AH6" s="51"/>
      <c r="AI6" s="26"/>
      <c r="AJ6" s="51"/>
      <c r="AK6" s="26"/>
      <c r="AL6" s="51"/>
      <c r="AM6" s="26"/>
      <c r="AN6" s="51"/>
      <c r="AO6" s="26"/>
      <c r="AP6" s="53"/>
      <c r="AQ6" s="35"/>
      <c r="AR6" s="51"/>
      <c r="AS6" s="26"/>
      <c r="AT6" s="51"/>
    </row>
    <row r="7" spans="1:46" ht="15" hidden="1" customHeight="1" outlineLevel="1" thickBot="1" x14ac:dyDescent="0.3">
      <c r="A7" s="65"/>
      <c r="B7" s="6"/>
      <c r="C7" s="27"/>
      <c r="D7" s="52"/>
      <c r="E7" s="27"/>
      <c r="F7" s="52"/>
      <c r="G7" s="27"/>
      <c r="H7" s="52"/>
      <c r="I7" s="27"/>
      <c r="J7" s="52"/>
      <c r="K7" s="27"/>
      <c r="L7" s="54"/>
      <c r="M7" s="36"/>
      <c r="N7" s="52"/>
      <c r="O7" s="27"/>
      <c r="P7" s="52"/>
      <c r="Q7" s="27"/>
      <c r="R7" s="52"/>
      <c r="S7" s="27"/>
      <c r="T7" s="52"/>
      <c r="U7" s="27"/>
      <c r="V7" s="54"/>
      <c r="W7" s="36"/>
      <c r="X7" s="52"/>
      <c r="Y7" s="27"/>
      <c r="Z7" s="52"/>
      <c r="AA7" s="27"/>
      <c r="AB7" s="52"/>
      <c r="AC7" s="27"/>
      <c r="AD7" s="52"/>
      <c r="AE7" s="27"/>
      <c r="AF7" s="54"/>
      <c r="AG7" s="36"/>
      <c r="AH7" s="52"/>
      <c r="AI7" s="27"/>
      <c r="AJ7" s="52"/>
      <c r="AK7" s="27"/>
      <c r="AL7" s="52"/>
      <c r="AM7" s="27"/>
      <c r="AN7" s="52"/>
      <c r="AO7" s="27"/>
      <c r="AP7" s="54"/>
      <c r="AQ7" s="36"/>
      <c r="AR7" s="52"/>
      <c r="AS7" s="27"/>
      <c r="AT7" s="52"/>
    </row>
    <row r="8" spans="1:46" ht="15" hidden="1" customHeight="1" outlineLevel="2" x14ac:dyDescent="0.3">
      <c r="A8" s="65" t="s">
        <v>1</v>
      </c>
      <c r="B8" s="6"/>
      <c r="C8" s="26"/>
      <c r="D8" s="51"/>
      <c r="E8" s="26"/>
      <c r="F8" s="51"/>
      <c r="G8" s="26"/>
      <c r="H8" s="51"/>
      <c r="I8" s="26"/>
      <c r="J8" s="51"/>
      <c r="K8" s="26"/>
      <c r="L8" s="53"/>
      <c r="M8" s="35"/>
      <c r="N8" s="51"/>
      <c r="O8" s="26"/>
      <c r="P8" s="51"/>
      <c r="Q8" s="26"/>
      <c r="R8" s="51"/>
      <c r="S8" s="26"/>
      <c r="T8" s="51"/>
      <c r="U8" s="26"/>
      <c r="V8" s="53"/>
      <c r="W8" s="35"/>
      <c r="X8" s="51"/>
      <c r="Y8" s="26"/>
      <c r="Z8" s="51"/>
      <c r="AA8" s="26"/>
      <c r="AB8" s="51"/>
      <c r="AC8" s="26"/>
      <c r="AD8" s="51"/>
      <c r="AE8" s="26"/>
      <c r="AF8" s="53"/>
      <c r="AG8" s="35"/>
      <c r="AH8" s="51"/>
      <c r="AI8" s="26"/>
      <c r="AJ8" s="51"/>
      <c r="AK8" s="26"/>
      <c r="AL8" s="51"/>
      <c r="AM8" s="26"/>
      <c r="AN8" s="51"/>
      <c r="AO8" s="26"/>
      <c r="AP8" s="53"/>
      <c r="AQ8" s="35"/>
      <c r="AR8" s="51"/>
      <c r="AS8" s="26"/>
      <c r="AT8" s="51"/>
    </row>
    <row r="9" spans="1:46" ht="15" hidden="1" customHeight="1" outlineLevel="2" x14ac:dyDescent="0.3">
      <c r="A9" s="65"/>
      <c r="B9" s="6"/>
      <c r="C9" s="27"/>
      <c r="D9" s="52"/>
      <c r="E9" s="27"/>
      <c r="F9" s="52"/>
      <c r="G9" s="27"/>
      <c r="H9" s="52"/>
      <c r="I9" s="27"/>
      <c r="J9" s="52"/>
      <c r="K9" s="27"/>
      <c r="L9" s="54"/>
      <c r="M9" s="36"/>
      <c r="N9" s="52"/>
      <c r="O9" s="27"/>
      <c r="P9" s="52"/>
      <c r="Q9" s="27"/>
      <c r="R9" s="52"/>
      <c r="S9" s="27"/>
      <c r="T9" s="52"/>
      <c r="U9" s="27"/>
      <c r="V9" s="54"/>
      <c r="W9" s="36"/>
      <c r="X9" s="52"/>
      <c r="Y9" s="27"/>
      <c r="Z9" s="52"/>
      <c r="AA9" s="27"/>
      <c r="AB9" s="52"/>
      <c r="AC9" s="27"/>
      <c r="AD9" s="52"/>
      <c r="AE9" s="27"/>
      <c r="AF9" s="54"/>
      <c r="AG9" s="36"/>
      <c r="AH9" s="52"/>
      <c r="AI9" s="27"/>
      <c r="AJ9" s="52"/>
      <c r="AK9" s="27"/>
      <c r="AL9" s="52"/>
      <c r="AM9" s="27"/>
      <c r="AN9" s="52"/>
      <c r="AO9" s="27"/>
      <c r="AP9" s="54"/>
      <c r="AQ9" s="36"/>
      <c r="AR9" s="52"/>
      <c r="AS9" s="27"/>
      <c r="AT9" s="52"/>
    </row>
    <row r="10" spans="1:46" ht="15" hidden="1" customHeight="1" outlineLevel="2" x14ac:dyDescent="0.3">
      <c r="A10" s="65" t="s">
        <v>1</v>
      </c>
      <c r="B10" s="6"/>
      <c r="C10" s="26"/>
      <c r="D10" s="51"/>
      <c r="E10" s="26"/>
      <c r="F10" s="51"/>
      <c r="G10" s="26"/>
      <c r="H10" s="51"/>
      <c r="I10" s="26"/>
      <c r="J10" s="51"/>
      <c r="K10" s="26"/>
      <c r="L10" s="53"/>
      <c r="M10" s="35"/>
      <c r="N10" s="51"/>
      <c r="O10" s="26"/>
      <c r="P10" s="51"/>
      <c r="Q10" s="26"/>
      <c r="R10" s="51"/>
      <c r="S10" s="26"/>
      <c r="T10" s="51"/>
      <c r="U10" s="26"/>
      <c r="V10" s="53"/>
      <c r="W10" s="35"/>
      <c r="X10" s="51"/>
      <c r="Y10" s="26"/>
      <c r="Z10" s="51"/>
      <c r="AA10" s="26"/>
      <c r="AB10" s="51"/>
      <c r="AC10" s="26"/>
      <c r="AD10" s="51"/>
      <c r="AE10" s="26"/>
      <c r="AF10" s="53"/>
      <c r="AG10" s="35"/>
      <c r="AH10" s="51"/>
      <c r="AI10" s="26"/>
      <c r="AJ10" s="51"/>
      <c r="AK10" s="26"/>
      <c r="AL10" s="51"/>
      <c r="AM10" s="26"/>
      <c r="AN10" s="51"/>
      <c r="AO10" s="26"/>
      <c r="AP10" s="53"/>
      <c r="AQ10" s="35"/>
      <c r="AR10" s="51"/>
      <c r="AS10" s="26"/>
      <c r="AT10" s="51"/>
    </row>
    <row r="11" spans="1:46" ht="15.75" hidden="1" customHeight="1" outlineLevel="2" thickBot="1" x14ac:dyDescent="0.3">
      <c r="A11" s="71"/>
      <c r="B11" s="7"/>
      <c r="C11" s="28"/>
      <c r="D11" s="57"/>
      <c r="E11" s="28"/>
      <c r="F11" s="57"/>
      <c r="G11" s="28"/>
      <c r="H11" s="57"/>
      <c r="I11" s="28"/>
      <c r="J11" s="57"/>
      <c r="K11" s="28"/>
      <c r="L11" s="58"/>
      <c r="M11" s="37"/>
      <c r="N11" s="57"/>
      <c r="O11" s="28"/>
      <c r="P11" s="57"/>
      <c r="Q11" s="28"/>
      <c r="R11" s="57"/>
      <c r="S11" s="28"/>
      <c r="T11" s="57"/>
      <c r="U11" s="28"/>
      <c r="V11" s="58"/>
      <c r="W11" s="37"/>
      <c r="X11" s="57"/>
      <c r="Y11" s="28"/>
      <c r="Z11" s="57"/>
      <c r="AA11" s="28"/>
      <c r="AB11" s="57"/>
      <c r="AC11" s="28"/>
      <c r="AD11" s="57"/>
      <c r="AE11" s="28"/>
      <c r="AF11" s="58"/>
      <c r="AG11" s="37"/>
      <c r="AH11" s="57"/>
      <c r="AI11" s="28"/>
      <c r="AJ11" s="57"/>
      <c r="AK11" s="28"/>
      <c r="AL11" s="57"/>
      <c r="AM11" s="28"/>
      <c r="AN11" s="57"/>
      <c r="AO11" s="28"/>
      <c r="AP11" s="58"/>
      <c r="AQ11" s="37"/>
      <c r="AR11" s="57"/>
      <c r="AS11" s="28"/>
      <c r="AT11" s="57"/>
    </row>
    <row r="12" spans="1:46" collapsed="1" x14ac:dyDescent="0.25">
      <c r="A12" s="73" t="s">
        <v>36</v>
      </c>
      <c r="B12" s="10"/>
      <c r="C12" s="29" t="str">
        <f>IF(C13="","","Semi")</f>
        <v/>
      </c>
      <c r="D12" s="62"/>
      <c r="E12" s="29" t="str">
        <f t="shared" ref="E12" si="0">IF(E13="","","Semi")</f>
        <v/>
      </c>
      <c r="F12" s="62"/>
      <c r="G12" s="29" t="str">
        <f t="shared" ref="G12" si="1">IF(G13="","","Semi")</f>
        <v/>
      </c>
      <c r="H12" s="62"/>
      <c r="I12" s="29" t="str">
        <f t="shared" ref="I12" si="2">IF(I13="","","Semi")</f>
        <v/>
      </c>
      <c r="J12" s="62"/>
      <c r="K12" s="29" t="str">
        <f t="shared" ref="K12" si="3">IF(K13="","","Semi")</f>
        <v/>
      </c>
      <c r="L12" s="75"/>
      <c r="M12" s="38" t="str">
        <f t="shared" ref="M12" si="4">IF(M13="","","Semi")</f>
        <v/>
      </c>
      <c r="N12" s="62"/>
      <c r="O12" s="29" t="str">
        <f t="shared" ref="O12" si="5">IF(O13="","","Semi")</f>
        <v/>
      </c>
      <c r="P12" s="62"/>
      <c r="Q12" s="29" t="str">
        <f t="shared" ref="Q12" si="6">IF(Q13="","","Semi")</f>
        <v/>
      </c>
      <c r="R12" s="62"/>
      <c r="S12" s="29" t="str">
        <f t="shared" ref="S12" si="7">IF(S13="","","Semi")</f>
        <v/>
      </c>
      <c r="T12" s="62"/>
      <c r="U12" s="29" t="str">
        <f t="shared" ref="U12" si="8">IF(U13="","","Semi")</f>
        <v/>
      </c>
      <c r="V12" s="75"/>
      <c r="W12" s="38" t="str">
        <f t="shared" ref="W12" si="9">IF(W13="","","Semi")</f>
        <v/>
      </c>
      <c r="X12" s="62"/>
      <c r="Y12" s="29" t="str">
        <f t="shared" ref="Y12" si="10">IF(Y13="","","Semi")</f>
        <v/>
      </c>
      <c r="Z12" s="62"/>
      <c r="AA12" s="45" t="s">
        <v>141</v>
      </c>
      <c r="AB12" s="62"/>
      <c r="AC12" s="29" t="str">
        <f t="shared" ref="AC12" si="11">IF(AC13="","","Semi")</f>
        <v/>
      </c>
      <c r="AD12" s="62"/>
      <c r="AE12" s="29" t="str">
        <f t="shared" ref="AE12" si="12">IF(AE13="","","Semi")</f>
        <v/>
      </c>
      <c r="AF12" s="75"/>
      <c r="AG12" s="38" t="str">
        <f t="shared" ref="AG12" si="13">IF(AG13="","","Semi")</f>
        <v/>
      </c>
      <c r="AH12" s="62"/>
      <c r="AI12" s="29" t="str">
        <f t="shared" ref="AI12" si="14">IF(AI13="","","Semi")</f>
        <v/>
      </c>
      <c r="AJ12" s="62"/>
      <c r="AK12" s="29" t="str">
        <f t="shared" ref="AK12" si="15">IF(AK13="","","Semi")</f>
        <v/>
      </c>
      <c r="AL12" s="62"/>
      <c r="AM12" s="29" t="str">
        <f t="shared" ref="AM12" si="16">IF(AM13="","","Semi")</f>
        <v/>
      </c>
      <c r="AN12" s="62"/>
      <c r="AO12" s="29" t="str">
        <f t="shared" ref="AO12" si="17">IF(AO13="","","Semi")</f>
        <v/>
      </c>
      <c r="AP12" s="75"/>
      <c r="AQ12" s="38" t="str">
        <f t="shared" ref="AQ12" si="18">IF(AQ13="","","Semi")</f>
        <v/>
      </c>
      <c r="AR12" s="62"/>
      <c r="AS12" s="29" t="str">
        <f t="shared" ref="AS12" si="19">IF(AS13="","","Semi")</f>
        <v/>
      </c>
      <c r="AT12" s="62"/>
    </row>
    <row r="13" spans="1:46" ht="15.75" thickBot="1" x14ac:dyDescent="0.3">
      <c r="A13" s="74"/>
      <c r="B13" s="9"/>
      <c r="C13" s="30"/>
      <c r="D13" s="63"/>
      <c r="E13" s="30"/>
      <c r="F13" s="63"/>
      <c r="G13" s="30"/>
      <c r="H13" s="63"/>
      <c r="I13" s="30"/>
      <c r="J13" s="63"/>
      <c r="K13" s="30"/>
      <c r="L13" s="76"/>
      <c r="M13" s="39"/>
      <c r="N13" s="63"/>
      <c r="O13" s="30"/>
      <c r="P13" s="63"/>
      <c r="Q13" s="30"/>
      <c r="R13" s="63"/>
      <c r="S13" s="30"/>
      <c r="T13" s="63"/>
      <c r="U13" s="30"/>
      <c r="V13" s="76"/>
      <c r="W13" s="39"/>
      <c r="X13" s="63"/>
      <c r="Y13" s="30"/>
      <c r="Z13" s="63"/>
      <c r="AA13" s="46" t="s">
        <v>37</v>
      </c>
      <c r="AB13" s="63"/>
      <c r="AC13" s="30"/>
      <c r="AD13" s="63"/>
      <c r="AE13" s="30"/>
      <c r="AF13" s="76"/>
      <c r="AG13" s="39"/>
      <c r="AH13" s="63"/>
      <c r="AI13" s="30"/>
      <c r="AJ13" s="63"/>
      <c r="AK13" s="30"/>
      <c r="AL13" s="63"/>
      <c r="AM13" s="30"/>
      <c r="AN13" s="63"/>
      <c r="AO13" s="30"/>
      <c r="AP13" s="76"/>
      <c r="AQ13" s="39"/>
      <c r="AR13" s="63"/>
      <c r="AS13" s="30"/>
      <c r="AT13" s="63"/>
    </row>
    <row r="14" spans="1:46" x14ac:dyDescent="0.25">
      <c r="A14" s="70" t="s">
        <v>2</v>
      </c>
      <c r="B14" s="8"/>
      <c r="C14" s="31"/>
      <c r="D14" s="57"/>
      <c r="E14" s="31"/>
      <c r="F14" s="57"/>
      <c r="G14" s="31"/>
      <c r="H14" s="57"/>
      <c r="I14" s="31"/>
      <c r="J14" s="57"/>
      <c r="K14" s="31"/>
      <c r="L14" s="58"/>
      <c r="M14" s="40"/>
      <c r="N14" s="57"/>
      <c r="O14" s="31"/>
      <c r="P14" s="57"/>
      <c r="Q14" s="31"/>
      <c r="R14" s="57"/>
      <c r="S14" s="31"/>
      <c r="T14" s="57"/>
      <c r="U14" s="31"/>
      <c r="V14" s="58"/>
      <c r="W14" s="80" t="s">
        <v>67</v>
      </c>
      <c r="X14" s="57"/>
      <c r="Y14" s="47" t="s">
        <v>67</v>
      </c>
      <c r="Z14" s="57"/>
      <c r="AA14" s="47" t="s">
        <v>67</v>
      </c>
      <c r="AB14" s="57" t="s">
        <v>165</v>
      </c>
      <c r="AC14" s="31"/>
      <c r="AD14" s="57"/>
      <c r="AE14" s="31"/>
      <c r="AF14" s="58"/>
      <c r="AG14" s="40"/>
      <c r="AH14" s="57"/>
      <c r="AI14" s="31"/>
      <c r="AJ14" s="57"/>
      <c r="AK14" s="31"/>
      <c r="AL14" s="57"/>
      <c r="AM14" s="31"/>
      <c r="AN14" s="57"/>
      <c r="AO14" s="31"/>
      <c r="AP14" s="58"/>
      <c r="AQ14" s="40"/>
      <c r="AR14" s="57"/>
      <c r="AS14" s="31"/>
      <c r="AT14" s="57"/>
    </row>
    <row r="15" spans="1:46" ht="15.75" thickBot="1" x14ac:dyDescent="0.3">
      <c r="A15" s="69"/>
      <c r="B15" s="6"/>
      <c r="C15" s="32"/>
      <c r="D15" s="52"/>
      <c r="E15" s="32"/>
      <c r="F15" s="52"/>
      <c r="G15" s="32"/>
      <c r="H15" s="52"/>
      <c r="I15" s="32"/>
      <c r="J15" s="52"/>
      <c r="K15" s="32"/>
      <c r="L15" s="54"/>
      <c r="M15" s="41"/>
      <c r="N15" s="52"/>
      <c r="O15" s="32"/>
      <c r="P15" s="52"/>
      <c r="Q15" s="32"/>
      <c r="R15" s="52"/>
      <c r="S15" s="32"/>
      <c r="T15" s="52"/>
      <c r="U15" s="32"/>
      <c r="V15" s="54"/>
      <c r="W15" s="81" t="s">
        <v>59</v>
      </c>
      <c r="X15" s="52"/>
      <c r="Y15" s="48" t="s">
        <v>59</v>
      </c>
      <c r="Z15" s="52"/>
      <c r="AA15" s="48" t="s">
        <v>59</v>
      </c>
      <c r="AB15" s="52"/>
      <c r="AC15" s="32"/>
      <c r="AD15" s="52"/>
      <c r="AE15" s="32"/>
      <c r="AF15" s="54"/>
      <c r="AG15" s="41"/>
      <c r="AH15" s="52"/>
      <c r="AI15" s="32"/>
      <c r="AJ15" s="52"/>
      <c r="AK15" s="32"/>
      <c r="AL15" s="52"/>
      <c r="AM15" s="32"/>
      <c r="AN15" s="52"/>
      <c r="AO15" s="32"/>
      <c r="AP15" s="54"/>
      <c r="AQ15" s="41"/>
      <c r="AR15" s="52"/>
      <c r="AS15" s="32"/>
      <c r="AT15" s="52"/>
    </row>
    <row r="16" spans="1:46" ht="15" hidden="1" customHeight="1" outlineLevel="1" x14ac:dyDescent="0.3">
      <c r="A16" s="70" t="s">
        <v>2</v>
      </c>
      <c r="B16" s="8"/>
      <c r="C16" s="31"/>
      <c r="D16" s="51"/>
      <c r="E16" s="31"/>
      <c r="F16" s="51"/>
      <c r="G16" s="31"/>
      <c r="H16" s="51"/>
      <c r="I16" s="31"/>
      <c r="J16" s="51"/>
      <c r="K16" s="31"/>
      <c r="L16" s="53"/>
      <c r="M16" s="40"/>
      <c r="N16" s="51"/>
      <c r="O16" s="31"/>
      <c r="P16" s="51"/>
      <c r="Q16" s="31"/>
      <c r="R16" s="51"/>
      <c r="S16" s="31"/>
      <c r="T16" s="51"/>
      <c r="U16" s="31"/>
      <c r="V16" s="53"/>
      <c r="W16" s="40"/>
      <c r="X16" s="51"/>
      <c r="Y16" s="31"/>
      <c r="Z16" s="51"/>
      <c r="AA16" s="31"/>
      <c r="AB16" s="51"/>
      <c r="AC16" s="31"/>
      <c r="AD16" s="51"/>
      <c r="AE16" s="31"/>
      <c r="AF16" s="53"/>
      <c r="AG16" s="40"/>
      <c r="AH16" s="51"/>
      <c r="AI16" s="31"/>
      <c r="AJ16" s="51"/>
      <c r="AK16" s="31"/>
      <c r="AL16" s="51"/>
      <c r="AM16" s="31"/>
      <c r="AN16" s="51"/>
      <c r="AO16" s="31"/>
      <c r="AP16" s="53"/>
      <c r="AQ16" s="40"/>
      <c r="AR16" s="51"/>
      <c r="AS16" s="31"/>
      <c r="AT16" s="51"/>
    </row>
    <row r="17" spans="1:46" ht="15" hidden="1" customHeight="1" outlineLevel="1" thickBot="1" x14ac:dyDescent="0.3">
      <c r="A17" s="69"/>
      <c r="B17" s="6"/>
      <c r="C17" s="32"/>
      <c r="D17" s="52"/>
      <c r="E17" s="32"/>
      <c r="F17" s="52"/>
      <c r="G17" s="32"/>
      <c r="H17" s="52"/>
      <c r="I17" s="32"/>
      <c r="J17" s="52"/>
      <c r="K17" s="32"/>
      <c r="L17" s="54"/>
      <c r="M17" s="41"/>
      <c r="N17" s="52"/>
      <c r="O17" s="32"/>
      <c r="P17" s="52"/>
      <c r="Q17" s="32"/>
      <c r="R17" s="52"/>
      <c r="S17" s="32"/>
      <c r="T17" s="52"/>
      <c r="U17" s="32"/>
      <c r="V17" s="54"/>
      <c r="W17" s="41"/>
      <c r="X17" s="52"/>
      <c r="Y17" s="32"/>
      <c r="Z17" s="52"/>
      <c r="AA17" s="32"/>
      <c r="AB17" s="52"/>
      <c r="AC17" s="32"/>
      <c r="AD17" s="52"/>
      <c r="AE17" s="32"/>
      <c r="AF17" s="54"/>
      <c r="AG17" s="41"/>
      <c r="AH17" s="52"/>
      <c r="AI17" s="32"/>
      <c r="AJ17" s="52"/>
      <c r="AK17" s="32"/>
      <c r="AL17" s="52"/>
      <c r="AM17" s="32"/>
      <c r="AN17" s="52"/>
      <c r="AO17" s="32"/>
      <c r="AP17" s="54"/>
      <c r="AQ17" s="41"/>
      <c r="AR17" s="52"/>
      <c r="AS17" s="32"/>
      <c r="AT17" s="52"/>
    </row>
    <row r="18" spans="1:46" ht="15" hidden="1" customHeight="1" outlineLevel="2" x14ac:dyDescent="0.3">
      <c r="A18" s="70" t="s">
        <v>2</v>
      </c>
      <c r="B18" s="8"/>
      <c r="C18" s="31"/>
      <c r="D18" s="51"/>
      <c r="E18" s="31"/>
      <c r="F18" s="51"/>
      <c r="G18" s="31"/>
      <c r="H18" s="51"/>
      <c r="I18" s="31"/>
      <c r="J18" s="51"/>
      <c r="K18" s="31"/>
      <c r="L18" s="53"/>
      <c r="M18" s="40"/>
      <c r="N18" s="51"/>
      <c r="O18" s="31"/>
      <c r="P18" s="51"/>
      <c r="Q18" s="31"/>
      <c r="R18" s="51"/>
      <c r="S18" s="31"/>
      <c r="T18" s="51"/>
      <c r="U18" s="31"/>
      <c r="V18" s="53"/>
      <c r="W18" s="40"/>
      <c r="X18" s="51"/>
      <c r="Y18" s="31"/>
      <c r="Z18" s="51"/>
      <c r="AA18" s="31"/>
      <c r="AB18" s="51"/>
      <c r="AC18" s="31"/>
      <c r="AD18" s="51"/>
      <c r="AE18" s="31"/>
      <c r="AF18" s="53"/>
      <c r="AG18" s="40"/>
      <c r="AH18" s="51"/>
      <c r="AI18" s="31"/>
      <c r="AJ18" s="51"/>
      <c r="AK18" s="31"/>
      <c r="AL18" s="51"/>
      <c r="AM18" s="31"/>
      <c r="AN18" s="51"/>
      <c r="AO18" s="31"/>
      <c r="AP18" s="53"/>
      <c r="AQ18" s="40"/>
      <c r="AR18" s="51"/>
      <c r="AS18" s="31"/>
      <c r="AT18" s="51"/>
    </row>
    <row r="19" spans="1:46" ht="15" hidden="1" customHeight="1" outlineLevel="2" x14ac:dyDescent="0.3">
      <c r="A19" s="69"/>
      <c r="B19" s="6"/>
      <c r="C19" s="32"/>
      <c r="D19" s="52"/>
      <c r="E19" s="32"/>
      <c r="F19" s="52"/>
      <c r="G19" s="32"/>
      <c r="H19" s="52"/>
      <c r="I19" s="32"/>
      <c r="J19" s="52"/>
      <c r="K19" s="32"/>
      <c r="L19" s="54"/>
      <c r="M19" s="41"/>
      <c r="N19" s="52"/>
      <c r="O19" s="32"/>
      <c r="P19" s="52"/>
      <c r="Q19" s="32"/>
      <c r="R19" s="52"/>
      <c r="S19" s="32"/>
      <c r="T19" s="52"/>
      <c r="U19" s="32"/>
      <c r="V19" s="54"/>
      <c r="W19" s="41"/>
      <c r="X19" s="52"/>
      <c r="Y19" s="32"/>
      <c r="Z19" s="52"/>
      <c r="AA19" s="32"/>
      <c r="AB19" s="52"/>
      <c r="AC19" s="32"/>
      <c r="AD19" s="52"/>
      <c r="AE19" s="32"/>
      <c r="AF19" s="54"/>
      <c r="AG19" s="41"/>
      <c r="AH19" s="52"/>
      <c r="AI19" s="32"/>
      <c r="AJ19" s="52"/>
      <c r="AK19" s="32"/>
      <c r="AL19" s="52"/>
      <c r="AM19" s="32"/>
      <c r="AN19" s="52"/>
      <c r="AO19" s="32"/>
      <c r="AP19" s="54"/>
      <c r="AQ19" s="41"/>
      <c r="AR19" s="52"/>
      <c r="AS19" s="32"/>
      <c r="AT19" s="52"/>
    </row>
    <row r="20" spans="1:46" ht="15" hidden="1" customHeight="1" outlineLevel="2" x14ac:dyDescent="0.3">
      <c r="A20" s="69" t="s">
        <v>2</v>
      </c>
      <c r="B20" s="6"/>
      <c r="C20" s="33"/>
      <c r="D20" s="51"/>
      <c r="E20" s="33"/>
      <c r="F20" s="51"/>
      <c r="G20" s="33"/>
      <c r="H20" s="51"/>
      <c r="I20" s="33"/>
      <c r="J20" s="51"/>
      <c r="K20" s="33"/>
      <c r="L20" s="53"/>
      <c r="M20" s="42"/>
      <c r="N20" s="51"/>
      <c r="O20" s="33"/>
      <c r="P20" s="51"/>
      <c r="Q20" s="33"/>
      <c r="R20" s="51"/>
      <c r="S20" s="33"/>
      <c r="T20" s="51"/>
      <c r="U20" s="33"/>
      <c r="V20" s="53"/>
      <c r="W20" s="42"/>
      <c r="X20" s="51"/>
      <c r="Y20" s="33"/>
      <c r="Z20" s="51"/>
      <c r="AA20" s="33"/>
      <c r="AB20" s="51"/>
      <c r="AC20" s="33"/>
      <c r="AD20" s="51"/>
      <c r="AE20" s="33"/>
      <c r="AF20" s="53"/>
      <c r="AG20" s="42"/>
      <c r="AH20" s="51"/>
      <c r="AI20" s="33"/>
      <c r="AJ20" s="51"/>
      <c r="AK20" s="33"/>
      <c r="AL20" s="51"/>
      <c r="AM20" s="33"/>
      <c r="AN20" s="51"/>
      <c r="AO20" s="33"/>
      <c r="AP20" s="53"/>
      <c r="AQ20" s="42"/>
      <c r="AR20" s="51"/>
      <c r="AS20" s="33"/>
      <c r="AT20" s="51"/>
    </row>
    <row r="21" spans="1:46" ht="15.75" hidden="1" customHeight="1" outlineLevel="2" thickBot="1" x14ac:dyDescent="0.3">
      <c r="A21" s="68"/>
      <c r="B21" s="7"/>
      <c r="C21" s="31"/>
      <c r="D21" s="57"/>
      <c r="E21" s="31"/>
      <c r="F21" s="57"/>
      <c r="G21" s="31"/>
      <c r="H21" s="57"/>
      <c r="I21" s="31"/>
      <c r="J21" s="57"/>
      <c r="K21" s="31"/>
      <c r="L21" s="58"/>
      <c r="M21" s="40"/>
      <c r="N21" s="57"/>
      <c r="O21" s="31"/>
      <c r="P21" s="57"/>
      <c r="Q21" s="31"/>
      <c r="R21" s="57"/>
      <c r="S21" s="31"/>
      <c r="T21" s="57"/>
      <c r="U21" s="31"/>
      <c r="V21" s="58"/>
      <c r="W21" s="40"/>
      <c r="X21" s="57"/>
      <c r="Y21" s="31"/>
      <c r="Z21" s="57"/>
      <c r="AA21" s="31"/>
      <c r="AB21" s="57"/>
      <c r="AC21" s="31"/>
      <c r="AD21" s="57"/>
      <c r="AE21" s="31"/>
      <c r="AF21" s="58"/>
      <c r="AG21" s="40"/>
      <c r="AH21" s="57"/>
      <c r="AI21" s="31"/>
      <c r="AJ21" s="57"/>
      <c r="AK21" s="31"/>
      <c r="AL21" s="57"/>
      <c r="AM21" s="31"/>
      <c r="AN21" s="57"/>
      <c r="AO21" s="31"/>
      <c r="AP21" s="58"/>
      <c r="AQ21" s="40"/>
      <c r="AR21" s="57"/>
      <c r="AS21" s="31"/>
      <c r="AT21" s="57"/>
    </row>
    <row r="22" spans="1:46" collapsed="1" x14ac:dyDescent="0.25">
      <c r="A22" s="66" t="s">
        <v>4</v>
      </c>
      <c r="B22" s="10"/>
      <c r="C22" s="29"/>
      <c r="D22" s="62"/>
      <c r="E22" s="29"/>
      <c r="F22" s="62"/>
      <c r="G22" s="29"/>
      <c r="H22" s="62"/>
      <c r="I22" s="29"/>
      <c r="J22" s="62"/>
      <c r="K22" s="29"/>
      <c r="L22" s="75"/>
      <c r="M22" s="38"/>
      <c r="N22" s="62"/>
      <c r="O22" s="29"/>
      <c r="P22" s="62"/>
      <c r="Q22" s="29"/>
      <c r="R22" s="62"/>
      <c r="S22" s="29"/>
      <c r="T22" s="62"/>
      <c r="U22" s="29"/>
      <c r="V22" s="75"/>
      <c r="W22" s="38"/>
      <c r="X22" s="62"/>
      <c r="Y22" s="29"/>
      <c r="Z22" s="62"/>
      <c r="AA22" s="45" t="s">
        <v>79</v>
      </c>
      <c r="AB22" s="62"/>
      <c r="AC22" s="29"/>
      <c r="AD22" s="62"/>
      <c r="AE22" s="29"/>
      <c r="AF22" s="75"/>
      <c r="AG22" s="38"/>
      <c r="AH22" s="62"/>
      <c r="AI22" s="29"/>
      <c r="AJ22" s="62"/>
      <c r="AK22" s="29"/>
      <c r="AL22" s="62"/>
      <c r="AM22" s="29"/>
      <c r="AN22" s="62"/>
      <c r="AO22" s="29"/>
      <c r="AP22" s="75"/>
      <c r="AQ22" s="38"/>
      <c r="AR22" s="62"/>
      <c r="AS22" s="29"/>
      <c r="AT22" s="62"/>
    </row>
    <row r="23" spans="1:46" ht="15.75" thickBot="1" x14ac:dyDescent="0.3">
      <c r="A23" s="67"/>
      <c r="B23" s="9"/>
      <c r="C23" s="30"/>
      <c r="D23" s="63"/>
      <c r="E23" s="30"/>
      <c r="F23" s="63"/>
      <c r="G23" s="30"/>
      <c r="H23" s="63"/>
      <c r="I23" s="30"/>
      <c r="J23" s="63"/>
      <c r="K23" s="30"/>
      <c r="L23" s="76"/>
      <c r="M23" s="39"/>
      <c r="N23" s="63"/>
      <c r="O23" s="30"/>
      <c r="P23" s="63"/>
      <c r="Q23" s="30"/>
      <c r="R23" s="63"/>
      <c r="S23" s="30"/>
      <c r="T23" s="63"/>
      <c r="U23" s="30"/>
      <c r="V23" s="76"/>
      <c r="W23" s="39"/>
      <c r="X23" s="63"/>
      <c r="Y23" s="30"/>
      <c r="Z23" s="63"/>
      <c r="AA23" s="46" t="s">
        <v>54</v>
      </c>
      <c r="AB23" s="63"/>
      <c r="AC23" s="30"/>
      <c r="AD23" s="63"/>
      <c r="AE23" s="30"/>
      <c r="AF23" s="76"/>
      <c r="AG23" s="39"/>
      <c r="AH23" s="63"/>
      <c r="AI23" s="30"/>
      <c r="AJ23" s="63"/>
      <c r="AK23" s="30"/>
      <c r="AL23" s="63"/>
      <c r="AM23" s="30"/>
      <c r="AN23" s="63"/>
      <c r="AO23" s="30"/>
      <c r="AP23" s="76"/>
      <c r="AQ23" s="39"/>
      <c r="AR23" s="63"/>
      <c r="AS23" s="30"/>
      <c r="AT23" s="63"/>
    </row>
    <row r="24" spans="1:46" x14ac:dyDescent="0.25">
      <c r="A24" s="70" t="s">
        <v>3</v>
      </c>
      <c r="B24" s="8"/>
      <c r="C24" s="28"/>
      <c r="D24" s="57"/>
      <c r="E24" s="28"/>
      <c r="F24" s="57"/>
      <c r="G24" s="28"/>
      <c r="H24" s="57"/>
      <c r="I24" s="28"/>
      <c r="J24" s="57"/>
      <c r="K24" s="28"/>
      <c r="L24" s="58"/>
      <c r="M24" s="37"/>
      <c r="N24" s="57"/>
      <c r="O24" s="28"/>
      <c r="P24" s="57"/>
      <c r="Q24" s="28"/>
      <c r="R24" s="57"/>
      <c r="S24" s="28"/>
      <c r="T24" s="57"/>
      <c r="U24" s="28"/>
      <c r="V24" s="58"/>
      <c r="W24" s="37"/>
      <c r="X24" s="57"/>
      <c r="Y24" s="28"/>
      <c r="Z24" s="57"/>
      <c r="AA24" s="31"/>
      <c r="AB24" s="77"/>
      <c r="AC24" s="28"/>
      <c r="AD24" s="57"/>
      <c r="AE24" s="28"/>
      <c r="AF24" s="58"/>
      <c r="AG24" s="37"/>
      <c r="AH24" s="57"/>
      <c r="AI24" s="28"/>
      <c r="AJ24" s="57"/>
      <c r="AK24" s="28"/>
      <c r="AL24" s="57"/>
      <c r="AM24" s="28"/>
      <c r="AN24" s="57"/>
      <c r="AO24" s="28"/>
      <c r="AP24" s="58"/>
      <c r="AQ24" s="37"/>
      <c r="AR24" s="57"/>
      <c r="AS24" s="28"/>
      <c r="AT24" s="57"/>
    </row>
    <row r="25" spans="1:46" x14ac:dyDescent="0.25">
      <c r="A25" s="69"/>
      <c r="B25" s="6"/>
      <c r="C25" s="28"/>
      <c r="D25" s="52"/>
      <c r="E25" s="28"/>
      <c r="F25" s="52"/>
      <c r="G25" s="28"/>
      <c r="H25" s="52"/>
      <c r="I25" s="28"/>
      <c r="J25" s="52"/>
      <c r="K25" s="28"/>
      <c r="L25" s="54"/>
      <c r="M25" s="37"/>
      <c r="N25" s="52"/>
      <c r="O25" s="28"/>
      <c r="P25" s="52"/>
      <c r="Q25" s="28"/>
      <c r="R25" s="52"/>
      <c r="S25" s="28"/>
      <c r="T25" s="52"/>
      <c r="U25" s="28"/>
      <c r="V25" s="54"/>
      <c r="W25" s="37"/>
      <c r="X25" s="52"/>
      <c r="Y25" s="28"/>
      <c r="Z25" s="52"/>
      <c r="AA25" s="31"/>
      <c r="AB25" s="78"/>
      <c r="AC25" s="28"/>
      <c r="AD25" s="52"/>
      <c r="AE25" s="28"/>
      <c r="AF25" s="54"/>
      <c r="AG25" s="37"/>
      <c r="AH25" s="52"/>
      <c r="AI25" s="28"/>
      <c r="AJ25" s="52"/>
      <c r="AK25" s="28"/>
      <c r="AL25" s="52"/>
      <c r="AM25" s="28"/>
      <c r="AN25" s="52"/>
      <c r="AO25" s="28"/>
      <c r="AP25" s="54"/>
      <c r="AQ25" s="37"/>
      <c r="AR25" s="52"/>
      <c r="AS25" s="28"/>
      <c r="AT25" s="52"/>
    </row>
    <row r="26" spans="1:46" ht="14.25" hidden="1" customHeight="1" outlineLevel="1" x14ac:dyDescent="0.25">
      <c r="A26" s="72" t="s">
        <v>3</v>
      </c>
      <c r="B26" s="8"/>
      <c r="C26" s="26"/>
      <c r="D26" s="51"/>
      <c r="E26" s="26"/>
      <c r="F26" s="51"/>
      <c r="G26" s="26"/>
      <c r="H26" s="51"/>
      <c r="I26" s="26"/>
      <c r="J26" s="51"/>
      <c r="K26" s="26"/>
      <c r="L26" s="53"/>
      <c r="M26" s="35"/>
      <c r="N26" s="51"/>
      <c r="O26" s="26"/>
      <c r="P26" s="51"/>
      <c r="Q26" s="26"/>
      <c r="R26" s="51"/>
      <c r="S26" s="26"/>
      <c r="T26" s="51"/>
      <c r="U26" s="26"/>
      <c r="V26" s="53"/>
      <c r="W26" s="35"/>
      <c r="X26" s="51"/>
      <c r="Y26" s="26"/>
      <c r="Z26" s="51"/>
      <c r="AA26" s="26"/>
      <c r="AB26" s="51"/>
      <c r="AC26" s="26"/>
      <c r="AD26" s="51"/>
      <c r="AE26" s="26"/>
      <c r="AF26" s="53"/>
      <c r="AG26" s="35"/>
      <c r="AH26" s="51"/>
      <c r="AI26" s="26"/>
      <c r="AJ26" s="51"/>
      <c r="AK26" s="26"/>
      <c r="AL26" s="51"/>
      <c r="AM26" s="26"/>
      <c r="AN26" s="51"/>
      <c r="AO26" s="26"/>
      <c r="AP26" s="53"/>
      <c r="AQ26" s="35"/>
      <c r="AR26" s="51"/>
      <c r="AS26" s="26"/>
      <c r="AT26" s="51"/>
    </row>
    <row r="27" spans="1:46" ht="14.25" hidden="1" customHeight="1" outlineLevel="1" thickBot="1" x14ac:dyDescent="0.25">
      <c r="A27" s="70"/>
      <c r="B27" s="6"/>
      <c r="C27" s="28"/>
      <c r="D27" s="52"/>
      <c r="E27" s="28"/>
      <c r="F27" s="52"/>
      <c r="G27" s="28"/>
      <c r="H27" s="52"/>
      <c r="I27" s="28"/>
      <c r="J27" s="52"/>
      <c r="K27" s="28"/>
      <c r="L27" s="54"/>
      <c r="M27" s="37"/>
      <c r="N27" s="52"/>
      <c r="O27" s="28"/>
      <c r="P27" s="52"/>
      <c r="Q27" s="28"/>
      <c r="R27" s="52"/>
      <c r="S27" s="28"/>
      <c r="T27" s="52"/>
      <c r="U27" s="28"/>
      <c r="V27" s="54"/>
      <c r="W27" s="37"/>
      <c r="X27" s="52"/>
      <c r="Y27" s="28"/>
      <c r="Z27" s="52"/>
      <c r="AA27" s="28"/>
      <c r="AB27" s="52"/>
      <c r="AC27" s="28"/>
      <c r="AD27" s="52"/>
      <c r="AE27" s="28"/>
      <c r="AF27" s="54"/>
      <c r="AG27" s="37"/>
      <c r="AH27" s="52"/>
      <c r="AI27" s="28"/>
      <c r="AJ27" s="52"/>
      <c r="AK27" s="28"/>
      <c r="AL27" s="52"/>
      <c r="AM27" s="28"/>
      <c r="AN27" s="52"/>
      <c r="AO27" s="28"/>
      <c r="AP27" s="54"/>
      <c r="AQ27" s="37"/>
      <c r="AR27" s="52"/>
      <c r="AS27" s="28"/>
      <c r="AT27" s="52"/>
    </row>
    <row r="28" spans="1:46" ht="14.25" hidden="1" customHeight="1" outlineLevel="2" x14ac:dyDescent="0.25">
      <c r="A28" s="68" t="s">
        <v>3</v>
      </c>
      <c r="B28" s="8"/>
      <c r="C28" s="26"/>
      <c r="D28" s="51"/>
      <c r="E28" s="26"/>
      <c r="F28" s="51"/>
      <c r="G28" s="26"/>
      <c r="H28" s="51"/>
      <c r="I28" s="26"/>
      <c r="J28" s="51"/>
      <c r="K28" s="26"/>
      <c r="L28" s="53"/>
      <c r="M28" s="35"/>
      <c r="N28" s="51"/>
      <c r="O28" s="26"/>
      <c r="P28" s="51"/>
      <c r="Q28" s="26"/>
      <c r="R28" s="51"/>
      <c r="S28" s="26"/>
      <c r="T28" s="51"/>
      <c r="U28" s="26"/>
      <c r="V28" s="53"/>
      <c r="W28" s="35"/>
      <c r="X28" s="51"/>
      <c r="Y28" s="26"/>
      <c r="Z28" s="51"/>
      <c r="AA28" s="26"/>
      <c r="AB28" s="51"/>
      <c r="AC28" s="26"/>
      <c r="AD28" s="51"/>
      <c r="AE28" s="26"/>
      <c r="AF28" s="53"/>
      <c r="AG28" s="35"/>
      <c r="AH28" s="51"/>
      <c r="AI28" s="26"/>
      <c r="AJ28" s="51"/>
      <c r="AK28" s="26"/>
      <c r="AL28" s="51"/>
      <c r="AM28" s="26"/>
      <c r="AN28" s="51"/>
      <c r="AO28" s="26"/>
      <c r="AP28" s="53"/>
      <c r="AQ28" s="35"/>
      <c r="AR28" s="51"/>
      <c r="AS28" s="26"/>
      <c r="AT28" s="51"/>
    </row>
    <row r="29" spans="1:46" ht="14.25" hidden="1" customHeight="1" outlineLevel="2" thickBot="1" x14ac:dyDescent="0.25">
      <c r="A29" s="72"/>
      <c r="B29" s="7"/>
      <c r="C29" s="28"/>
      <c r="D29" s="57"/>
      <c r="E29" s="28"/>
      <c r="F29" s="57"/>
      <c r="G29" s="28"/>
      <c r="H29" s="57"/>
      <c r="I29" s="28"/>
      <c r="J29" s="57"/>
      <c r="K29" s="28"/>
      <c r="L29" s="58"/>
      <c r="M29" s="37"/>
      <c r="N29" s="57"/>
      <c r="O29" s="28"/>
      <c r="P29" s="57"/>
      <c r="Q29" s="28"/>
      <c r="R29" s="57"/>
      <c r="S29" s="28"/>
      <c r="T29" s="57"/>
      <c r="U29" s="28"/>
      <c r="V29" s="58"/>
      <c r="W29" s="37"/>
      <c r="X29" s="57"/>
      <c r="Y29" s="28"/>
      <c r="Z29" s="57"/>
      <c r="AA29" s="28"/>
      <c r="AB29" s="57"/>
      <c r="AC29" s="28"/>
      <c r="AD29" s="57"/>
      <c r="AE29" s="28"/>
      <c r="AF29" s="58"/>
      <c r="AG29" s="37"/>
      <c r="AH29" s="57"/>
      <c r="AI29" s="28"/>
      <c r="AJ29" s="57"/>
      <c r="AK29" s="28"/>
      <c r="AL29" s="57"/>
      <c r="AM29" s="28"/>
      <c r="AN29" s="57"/>
      <c r="AO29" s="28"/>
      <c r="AP29" s="58"/>
      <c r="AQ29" s="37"/>
      <c r="AR29" s="57"/>
      <c r="AS29" s="28"/>
      <c r="AT29" s="57"/>
    </row>
    <row r="30" spans="1:46" hidden="1" outlineLevel="1" collapsed="1" x14ac:dyDescent="0.25">
      <c r="A30" s="66" t="s">
        <v>5</v>
      </c>
      <c r="B30" s="10"/>
      <c r="C30" s="29"/>
      <c r="D30" s="62"/>
      <c r="E30" s="29"/>
      <c r="F30" s="62"/>
      <c r="G30" s="29"/>
      <c r="H30" s="62"/>
      <c r="I30" s="29"/>
      <c r="J30" s="62"/>
      <c r="K30" s="29"/>
      <c r="L30" s="75"/>
      <c r="M30" s="38"/>
      <c r="N30" s="62"/>
      <c r="O30" s="29"/>
      <c r="P30" s="62"/>
      <c r="Q30" s="29"/>
      <c r="R30" s="62"/>
      <c r="S30" s="29"/>
      <c r="T30" s="62"/>
      <c r="U30" s="29"/>
      <c r="V30" s="75"/>
      <c r="W30" s="38"/>
      <c r="X30" s="62"/>
      <c r="Y30" s="29"/>
      <c r="Z30" s="62"/>
      <c r="AA30" s="29"/>
      <c r="AB30" s="62"/>
      <c r="AC30" s="29"/>
      <c r="AD30" s="62"/>
      <c r="AE30" s="29"/>
      <c r="AF30" s="75"/>
      <c r="AG30" s="38"/>
      <c r="AH30" s="62"/>
      <c r="AI30" s="29"/>
      <c r="AJ30" s="62"/>
      <c r="AK30" s="29"/>
      <c r="AL30" s="62"/>
      <c r="AM30" s="29"/>
      <c r="AN30" s="62"/>
      <c r="AO30" s="29"/>
      <c r="AP30" s="75"/>
      <c r="AQ30" s="38"/>
      <c r="AR30" s="62"/>
      <c r="AS30" s="29"/>
      <c r="AT30" s="62"/>
    </row>
    <row r="31" spans="1:46" hidden="1" outlineLevel="1" x14ac:dyDescent="0.25">
      <c r="A31" s="69"/>
      <c r="B31" s="6"/>
      <c r="C31" s="27"/>
      <c r="D31" s="52"/>
      <c r="E31" s="27"/>
      <c r="F31" s="52"/>
      <c r="G31" s="27"/>
      <c r="H31" s="52"/>
      <c r="I31" s="27"/>
      <c r="J31" s="52"/>
      <c r="K31" s="27"/>
      <c r="L31" s="54"/>
      <c r="M31" s="36"/>
      <c r="N31" s="52"/>
      <c r="O31" s="27"/>
      <c r="P31" s="52"/>
      <c r="Q31" s="27"/>
      <c r="R31" s="52"/>
      <c r="S31" s="27"/>
      <c r="T31" s="52"/>
      <c r="U31" s="27"/>
      <c r="V31" s="54"/>
      <c r="W31" s="36"/>
      <c r="X31" s="52"/>
      <c r="Y31" s="27"/>
      <c r="Z31" s="52"/>
      <c r="AA31" s="27"/>
      <c r="AB31" s="52"/>
      <c r="AC31" s="27"/>
      <c r="AD31" s="52"/>
      <c r="AE31" s="27"/>
      <c r="AF31" s="54"/>
      <c r="AG31" s="36"/>
      <c r="AH31" s="52"/>
      <c r="AI31" s="27"/>
      <c r="AJ31" s="52"/>
      <c r="AK31" s="27"/>
      <c r="AL31" s="52"/>
      <c r="AM31" s="27"/>
      <c r="AN31" s="52"/>
      <c r="AO31" s="27"/>
      <c r="AP31" s="54"/>
      <c r="AQ31" s="36"/>
      <c r="AR31" s="52"/>
      <c r="AS31" s="27"/>
      <c r="AT31" s="52"/>
    </row>
    <row r="32" spans="1:46" ht="15" hidden="1" customHeight="1" outlineLevel="2" x14ac:dyDescent="0.25">
      <c r="A32" s="69" t="s">
        <v>5</v>
      </c>
      <c r="B32" s="6"/>
      <c r="C32" s="26"/>
      <c r="D32" s="51"/>
      <c r="E32" s="26"/>
      <c r="F32" s="51"/>
      <c r="G32" s="26"/>
      <c r="H32" s="51"/>
      <c r="I32" s="26"/>
      <c r="J32" s="51"/>
      <c r="K32" s="26"/>
      <c r="L32" s="53"/>
      <c r="M32" s="35"/>
      <c r="N32" s="51"/>
      <c r="O32" s="26"/>
      <c r="P32" s="51"/>
      <c r="Q32" s="26"/>
      <c r="R32" s="51"/>
      <c r="S32" s="26"/>
      <c r="T32" s="51"/>
      <c r="U32" s="26"/>
      <c r="V32" s="53"/>
      <c r="W32" s="35"/>
      <c r="X32" s="51"/>
      <c r="Y32" s="26"/>
      <c r="Z32" s="51"/>
      <c r="AA32" s="26"/>
      <c r="AB32" s="51"/>
      <c r="AC32" s="26"/>
      <c r="AD32" s="51"/>
      <c r="AE32" s="26"/>
      <c r="AF32" s="53"/>
      <c r="AG32" s="35"/>
      <c r="AH32" s="51"/>
      <c r="AI32" s="26"/>
      <c r="AJ32" s="51"/>
      <c r="AK32" s="26"/>
      <c r="AL32" s="51"/>
      <c r="AM32" s="26"/>
      <c r="AN32" s="51"/>
      <c r="AO32" s="26"/>
      <c r="AP32" s="53"/>
      <c r="AQ32" s="35"/>
      <c r="AR32" s="51"/>
      <c r="AS32" s="26"/>
      <c r="AT32" s="51"/>
    </row>
    <row r="33" spans="1:46" ht="15.75" hidden="1" customHeight="1" outlineLevel="2" thickBot="1" x14ac:dyDescent="0.25">
      <c r="A33" s="68"/>
      <c r="B33" s="7"/>
      <c r="C33" s="28"/>
      <c r="D33" s="57"/>
      <c r="E33" s="28"/>
      <c r="F33" s="57"/>
      <c r="G33" s="28"/>
      <c r="H33" s="57"/>
      <c r="I33" s="28"/>
      <c r="J33" s="57"/>
      <c r="K33" s="28"/>
      <c r="L33" s="58"/>
      <c r="M33" s="37"/>
      <c r="N33" s="57"/>
      <c r="O33" s="28"/>
      <c r="P33" s="57"/>
      <c r="Q33" s="28"/>
      <c r="R33" s="57"/>
      <c r="S33" s="28"/>
      <c r="T33" s="57"/>
      <c r="U33" s="28"/>
      <c r="V33" s="58"/>
      <c r="W33" s="37"/>
      <c r="X33" s="57"/>
      <c r="Y33" s="28"/>
      <c r="Z33" s="57"/>
      <c r="AA33" s="28"/>
      <c r="AB33" s="57"/>
      <c r="AC33" s="28"/>
      <c r="AD33" s="57"/>
      <c r="AE33" s="28"/>
      <c r="AF33" s="58"/>
      <c r="AG33" s="37"/>
      <c r="AH33" s="57"/>
      <c r="AI33" s="28"/>
      <c r="AJ33" s="57"/>
      <c r="AK33" s="28"/>
      <c r="AL33" s="57"/>
      <c r="AM33" s="28"/>
      <c r="AN33" s="57"/>
      <c r="AO33" s="28"/>
      <c r="AP33" s="58"/>
      <c r="AQ33" s="37"/>
      <c r="AR33" s="57"/>
      <c r="AS33" s="28"/>
      <c r="AT33" s="57"/>
    </row>
    <row r="34" spans="1:46" hidden="1" outlineLevel="1" collapsed="1" x14ac:dyDescent="0.25">
      <c r="A34" s="66" t="s">
        <v>6</v>
      </c>
      <c r="B34" s="10"/>
      <c r="C34" s="29"/>
      <c r="D34" s="62"/>
      <c r="E34" s="29"/>
      <c r="F34" s="62"/>
      <c r="G34" s="29"/>
      <c r="H34" s="62"/>
      <c r="I34" s="29"/>
      <c r="J34" s="62"/>
      <c r="K34" s="29"/>
      <c r="L34" s="75"/>
      <c r="M34" s="38"/>
      <c r="N34" s="62"/>
      <c r="O34" s="29"/>
      <c r="P34" s="62"/>
      <c r="Q34" s="29"/>
      <c r="R34" s="62"/>
      <c r="S34" s="29"/>
      <c r="T34" s="62"/>
      <c r="U34" s="29"/>
      <c r="V34" s="75"/>
      <c r="W34" s="38"/>
      <c r="X34" s="62"/>
      <c r="Y34" s="29"/>
      <c r="Z34" s="62"/>
      <c r="AA34" s="45" t="s">
        <v>75</v>
      </c>
      <c r="AB34" s="62" t="s">
        <v>139</v>
      </c>
      <c r="AC34" s="29"/>
      <c r="AD34" s="62"/>
      <c r="AE34" s="29"/>
      <c r="AF34" s="75"/>
      <c r="AG34" s="38"/>
      <c r="AH34" s="62"/>
      <c r="AI34" s="29"/>
      <c r="AJ34" s="62"/>
      <c r="AK34" s="29"/>
      <c r="AL34" s="62"/>
      <c r="AM34" s="29"/>
      <c r="AN34" s="62"/>
      <c r="AO34" s="29"/>
      <c r="AP34" s="75"/>
      <c r="AQ34" s="38"/>
      <c r="AR34" s="62"/>
      <c r="AS34" s="29"/>
      <c r="AT34" s="62"/>
    </row>
    <row r="35" spans="1:46" hidden="1" outlineLevel="1" x14ac:dyDescent="0.25">
      <c r="A35" s="69"/>
      <c r="B35" s="6"/>
      <c r="C35" s="27"/>
      <c r="D35" s="52"/>
      <c r="E35" s="27"/>
      <c r="F35" s="52"/>
      <c r="G35" s="27"/>
      <c r="H35" s="52"/>
      <c r="I35" s="27"/>
      <c r="J35" s="52"/>
      <c r="K35" s="27"/>
      <c r="L35" s="54"/>
      <c r="M35" s="36"/>
      <c r="N35" s="52"/>
      <c r="O35" s="27"/>
      <c r="P35" s="52"/>
      <c r="Q35" s="27"/>
      <c r="R35" s="52"/>
      <c r="S35" s="27"/>
      <c r="T35" s="52"/>
      <c r="U35" s="27"/>
      <c r="V35" s="54"/>
      <c r="W35" s="36"/>
      <c r="X35" s="52"/>
      <c r="Y35" s="27"/>
      <c r="Z35" s="52"/>
      <c r="AA35" s="48" t="s">
        <v>134</v>
      </c>
      <c r="AB35" s="52"/>
      <c r="AC35" s="27"/>
      <c r="AD35" s="52"/>
      <c r="AE35" s="27"/>
      <c r="AF35" s="54"/>
      <c r="AG35" s="36"/>
      <c r="AH35" s="52"/>
      <c r="AI35" s="27"/>
      <c r="AJ35" s="52"/>
      <c r="AK35" s="27"/>
      <c r="AL35" s="52"/>
      <c r="AM35" s="27"/>
      <c r="AN35" s="52"/>
      <c r="AO35" s="27"/>
      <c r="AP35" s="54"/>
      <c r="AQ35" s="36"/>
      <c r="AR35" s="52"/>
      <c r="AS35" s="27"/>
      <c r="AT35" s="52"/>
    </row>
    <row r="36" spans="1:46" ht="15" hidden="1" customHeight="1" outlineLevel="2" x14ac:dyDescent="0.25">
      <c r="A36" s="69" t="s">
        <v>6</v>
      </c>
      <c r="B36" s="6"/>
      <c r="C36" s="26"/>
      <c r="D36" s="51"/>
      <c r="E36" s="26"/>
      <c r="F36" s="51"/>
      <c r="G36" s="26"/>
      <c r="H36" s="51"/>
      <c r="I36" s="26"/>
      <c r="J36" s="51"/>
      <c r="K36" s="26"/>
      <c r="L36" s="53"/>
      <c r="M36" s="35"/>
      <c r="N36" s="51"/>
      <c r="O36" s="26"/>
      <c r="P36" s="51"/>
      <c r="Q36" s="26"/>
      <c r="R36" s="51"/>
      <c r="S36" s="26"/>
      <c r="T36" s="51"/>
      <c r="U36" s="26"/>
      <c r="V36" s="53"/>
      <c r="W36" s="35"/>
      <c r="X36" s="51"/>
      <c r="Y36" s="26"/>
      <c r="Z36" s="51"/>
      <c r="AA36" s="26"/>
      <c r="AB36" s="51"/>
      <c r="AC36" s="26"/>
      <c r="AD36" s="51"/>
      <c r="AE36" s="26"/>
      <c r="AF36" s="53"/>
      <c r="AG36" s="35"/>
      <c r="AH36" s="51"/>
      <c r="AI36" s="26"/>
      <c r="AJ36" s="51"/>
      <c r="AK36" s="26"/>
      <c r="AL36" s="51"/>
      <c r="AM36" s="26"/>
      <c r="AN36" s="51"/>
      <c r="AO36" s="26"/>
      <c r="AP36" s="53"/>
      <c r="AQ36" s="35"/>
      <c r="AR36" s="51"/>
      <c r="AS36" s="26"/>
      <c r="AT36" s="51"/>
    </row>
    <row r="37" spans="1:46" ht="15.75" hidden="1" customHeight="1" outlineLevel="2" thickBot="1" x14ac:dyDescent="0.25">
      <c r="A37" s="68"/>
      <c r="B37" s="7"/>
      <c r="C37" s="28"/>
      <c r="D37" s="57"/>
      <c r="E37" s="28"/>
      <c r="F37" s="57"/>
      <c r="G37" s="28"/>
      <c r="H37" s="57"/>
      <c r="I37" s="28"/>
      <c r="J37" s="57"/>
      <c r="K37" s="28"/>
      <c r="L37" s="58"/>
      <c r="M37" s="37"/>
      <c r="N37" s="57"/>
      <c r="O37" s="28"/>
      <c r="P37" s="57"/>
      <c r="Q37" s="28"/>
      <c r="R37" s="57"/>
      <c r="S37" s="28"/>
      <c r="T37" s="57"/>
      <c r="U37" s="28"/>
      <c r="V37" s="58"/>
      <c r="W37" s="37"/>
      <c r="X37" s="57"/>
      <c r="Y37" s="28"/>
      <c r="Z37" s="57"/>
      <c r="AA37" s="28"/>
      <c r="AB37" s="57"/>
      <c r="AC37" s="28"/>
      <c r="AD37" s="57"/>
      <c r="AE37" s="28"/>
      <c r="AF37" s="58"/>
      <c r="AG37" s="37"/>
      <c r="AH37" s="57"/>
      <c r="AI37" s="28"/>
      <c r="AJ37" s="57"/>
      <c r="AK37" s="28"/>
      <c r="AL37" s="57"/>
      <c r="AM37" s="28"/>
      <c r="AN37" s="57"/>
      <c r="AO37" s="28"/>
      <c r="AP37" s="58"/>
      <c r="AQ37" s="37"/>
      <c r="AR37" s="57"/>
      <c r="AS37" s="28"/>
      <c r="AT37" s="57"/>
    </row>
    <row r="38" spans="1:46" hidden="1" outlineLevel="1" collapsed="1" x14ac:dyDescent="0.25">
      <c r="A38" s="66" t="s">
        <v>7</v>
      </c>
      <c r="B38" s="10"/>
      <c r="C38" s="29"/>
      <c r="D38" s="62"/>
      <c r="E38" s="29"/>
      <c r="F38" s="62"/>
      <c r="G38" s="29"/>
      <c r="H38" s="62"/>
      <c r="I38" s="29"/>
      <c r="J38" s="62"/>
      <c r="K38" s="29"/>
      <c r="L38" s="75"/>
      <c r="M38" s="38"/>
      <c r="N38" s="62"/>
      <c r="O38" s="29"/>
      <c r="P38" s="62"/>
      <c r="Q38" s="29"/>
      <c r="R38" s="62"/>
      <c r="S38" s="29"/>
      <c r="T38" s="62"/>
      <c r="U38" s="29"/>
      <c r="V38" s="75"/>
      <c r="W38" s="38"/>
      <c r="X38" s="62"/>
      <c r="Y38" s="29"/>
      <c r="Z38" s="62"/>
      <c r="AA38" s="29"/>
      <c r="AB38" s="62"/>
      <c r="AC38" s="29"/>
      <c r="AD38" s="62"/>
      <c r="AE38" s="29"/>
      <c r="AF38" s="75"/>
      <c r="AG38" s="38"/>
      <c r="AH38" s="62"/>
      <c r="AI38" s="29"/>
      <c r="AJ38" s="62"/>
      <c r="AK38" s="29"/>
      <c r="AL38" s="62"/>
      <c r="AM38" s="29"/>
      <c r="AN38" s="62"/>
      <c r="AO38" s="29"/>
      <c r="AP38" s="75"/>
      <c r="AQ38" s="38"/>
      <c r="AR38" s="62"/>
      <c r="AS38" s="29"/>
      <c r="AT38" s="62"/>
    </row>
    <row r="39" spans="1:46" hidden="1" outlineLevel="1" x14ac:dyDescent="0.25">
      <c r="A39" s="68"/>
      <c r="B39" s="7"/>
      <c r="C39" s="28"/>
      <c r="D39" s="57"/>
      <c r="E39" s="28"/>
      <c r="F39" s="57"/>
      <c r="G39" s="28"/>
      <c r="H39" s="57"/>
      <c r="I39" s="28"/>
      <c r="J39" s="57"/>
      <c r="K39" s="28"/>
      <c r="L39" s="58"/>
      <c r="M39" s="37"/>
      <c r="N39" s="57"/>
      <c r="O39" s="28"/>
      <c r="P39" s="57"/>
      <c r="Q39" s="28"/>
      <c r="R39" s="57"/>
      <c r="S39" s="28"/>
      <c r="T39" s="57"/>
      <c r="U39" s="28"/>
      <c r="V39" s="58"/>
      <c r="W39" s="37"/>
      <c r="X39" s="57"/>
      <c r="Y39" s="28"/>
      <c r="Z39" s="57"/>
      <c r="AA39" s="28"/>
      <c r="AB39" s="57"/>
      <c r="AC39" s="28"/>
      <c r="AD39" s="57"/>
      <c r="AE39" s="28"/>
      <c r="AF39" s="58"/>
      <c r="AG39" s="37"/>
      <c r="AH39" s="57"/>
      <c r="AI39" s="28"/>
      <c r="AJ39" s="57"/>
      <c r="AK39" s="28"/>
      <c r="AL39" s="57"/>
      <c r="AM39" s="28"/>
      <c r="AN39" s="57"/>
      <c r="AO39" s="28"/>
      <c r="AP39" s="58"/>
      <c r="AQ39" s="37"/>
      <c r="AR39" s="57"/>
      <c r="AS39" s="28"/>
      <c r="AT39" s="57"/>
    </row>
    <row r="40" spans="1:46" hidden="1" outlineLevel="1" collapsed="1" x14ac:dyDescent="0.25">
      <c r="A40" s="66" t="s">
        <v>8</v>
      </c>
      <c r="B40" s="10"/>
      <c r="C40" s="29"/>
      <c r="D40" s="62"/>
      <c r="E40" s="29"/>
      <c r="F40" s="62"/>
      <c r="G40" s="29"/>
      <c r="H40" s="62"/>
      <c r="I40" s="29"/>
      <c r="J40" s="62"/>
      <c r="K40" s="29"/>
      <c r="L40" s="75"/>
      <c r="M40" s="38"/>
      <c r="N40" s="62"/>
      <c r="O40" s="29"/>
      <c r="P40" s="62"/>
      <c r="Q40" s="29"/>
      <c r="R40" s="62"/>
      <c r="S40" s="29"/>
      <c r="T40" s="62"/>
      <c r="U40" s="29"/>
      <c r="V40" s="75"/>
      <c r="W40" s="38"/>
      <c r="X40" s="62"/>
      <c r="Y40" s="29"/>
      <c r="Z40" s="62"/>
      <c r="AA40" s="29"/>
      <c r="AB40" s="62"/>
      <c r="AC40" s="29"/>
      <c r="AD40" s="62"/>
      <c r="AE40" s="29"/>
      <c r="AF40" s="75"/>
      <c r="AG40" s="38"/>
      <c r="AH40" s="62"/>
      <c r="AI40" s="29"/>
      <c r="AJ40" s="62"/>
      <c r="AK40" s="29"/>
      <c r="AL40" s="62"/>
      <c r="AM40" s="29"/>
      <c r="AN40" s="62"/>
      <c r="AO40" s="29"/>
      <c r="AP40" s="75"/>
      <c r="AQ40" s="38"/>
      <c r="AR40" s="62"/>
      <c r="AS40" s="29"/>
      <c r="AT40" s="62"/>
    </row>
    <row r="41" spans="1:46" ht="16.5" hidden="1" customHeight="1" outlineLevel="1" thickBot="1" x14ac:dyDescent="0.3">
      <c r="A41" s="67"/>
      <c r="B41" s="9"/>
      <c r="C41" s="30"/>
      <c r="D41" s="63"/>
      <c r="E41" s="30"/>
      <c r="F41" s="63"/>
      <c r="G41" s="30"/>
      <c r="H41" s="63"/>
      <c r="I41" s="30"/>
      <c r="J41" s="63"/>
      <c r="K41" s="30"/>
      <c r="L41" s="76"/>
      <c r="M41" s="39"/>
      <c r="N41" s="63"/>
      <c r="O41" s="30"/>
      <c r="P41" s="63"/>
      <c r="Q41" s="30"/>
      <c r="R41" s="63"/>
      <c r="S41" s="30"/>
      <c r="T41" s="63"/>
      <c r="U41" s="30"/>
      <c r="V41" s="76"/>
      <c r="W41" s="39"/>
      <c r="X41" s="63"/>
      <c r="Y41" s="30"/>
      <c r="Z41" s="63"/>
      <c r="AA41" s="30"/>
      <c r="AB41" s="63"/>
      <c r="AC41" s="30"/>
      <c r="AD41" s="63"/>
      <c r="AE41" s="30"/>
      <c r="AF41" s="76"/>
      <c r="AG41" s="39"/>
      <c r="AH41" s="63"/>
      <c r="AI41" s="30"/>
      <c r="AJ41" s="63"/>
      <c r="AK41" s="30"/>
      <c r="AL41" s="63"/>
      <c r="AM41" s="30"/>
      <c r="AN41" s="63"/>
      <c r="AO41" s="30"/>
      <c r="AP41" s="76"/>
      <c r="AQ41" s="39"/>
      <c r="AR41" s="63"/>
      <c r="AS41" s="30"/>
      <c r="AT41" s="63"/>
    </row>
    <row r="42" spans="1:46" ht="15" customHeight="1" collapsed="1" x14ac:dyDescent="0.25">
      <c r="A42" s="22"/>
      <c r="B42" s="23"/>
      <c r="C42" s="34"/>
      <c r="D42" s="34"/>
      <c r="E42" s="34"/>
      <c r="F42" s="34"/>
      <c r="G42" s="34"/>
      <c r="H42" s="34"/>
      <c r="I42" s="34"/>
      <c r="J42" s="34"/>
      <c r="K42" s="34"/>
      <c r="L42" s="44"/>
      <c r="M42" s="34"/>
      <c r="N42" s="34"/>
      <c r="O42" s="34"/>
      <c r="P42" s="34"/>
      <c r="Q42" s="34"/>
      <c r="R42" s="34"/>
      <c r="S42" s="34"/>
      <c r="T42" s="34"/>
      <c r="U42" s="34"/>
      <c r="V42" s="44"/>
      <c r="W42" s="34"/>
      <c r="X42" s="34"/>
      <c r="Y42" s="34"/>
      <c r="Z42" s="34"/>
      <c r="AA42" s="34"/>
      <c r="AB42" s="34"/>
      <c r="AC42" s="34"/>
      <c r="AD42" s="34"/>
      <c r="AE42" s="34"/>
      <c r="AF42" s="44"/>
      <c r="AG42" s="34"/>
      <c r="AH42" s="34"/>
      <c r="AI42" s="34"/>
      <c r="AJ42" s="34"/>
      <c r="AK42" s="34"/>
      <c r="AL42" s="34"/>
      <c r="AM42" s="34"/>
      <c r="AN42" s="34"/>
      <c r="AO42" s="34"/>
      <c r="AP42" s="44"/>
      <c r="AQ42" s="34"/>
      <c r="AR42" s="34"/>
      <c r="AS42" s="34"/>
      <c r="AT42" s="34"/>
    </row>
    <row r="43" spans="1:46" s="19" customFormat="1" x14ac:dyDescent="0.25">
      <c r="A43" s="55" t="s">
        <v>116</v>
      </c>
      <c r="B43" s="7"/>
      <c r="C43" s="21"/>
      <c r="D43" s="51"/>
      <c r="E43" s="21"/>
      <c r="F43" s="51"/>
      <c r="G43" s="21"/>
      <c r="H43" s="51"/>
      <c r="I43" s="21"/>
      <c r="J43" s="51"/>
      <c r="K43" s="21"/>
      <c r="L43" s="53"/>
      <c r="M43" s="43"/>
      <c r="N43" s="51"/>
      <c r="O43" s="21"/>
      <c r="P43" s="51"/>
      <c r="Q43" s="21"/>
      <c r="R43" s="51"/>
      <c r="S43" s="21"/>
      <c r="T43" s="51"/>
      <c r="U43" s="21"/>
      <c r="V43" s="53"/>
      <c r="W43" s="43"/>
      <c r="X43" s="51"/>
      <c r="Y43" s="21"/>
      <c r="Z43" s="51"/>
      <c r="AA43" s="21" t="s">
        <v>118</v>
      </c>
      <c r="AB43" s="51"/>
      <c r="AC43" s="21"/>
      <c r="AD43" s="51"/>
      <c r="AE43" s="21"/>
      <c r="AF43" s="53"/>
      <c r="AG43" s="43"/>
      <c r="AH43" s="51"/>
      <c r="AI43" s="21"/>
      <c r="AJ43" s="51"/>
      <c r="AK43" s="21"/>
      <c r="AL43" s="51"/>
      <c r="AM43" s="21"/>
      <c r="AN43" s="51"/>
      <c r="AO43" s="21"/>
      <c r="AP43" s="53"/>
      <c r="AQ43" s="43"/>
      <c r="AR43" s="51"/>
      <c r="AS43" s="21"/>
      <c r="AT43" s="51"/>
    </row>
    <row r="44" spans="1:46" s="19" customFormat="1" x14ac:dyDescent="0.25">
      <c r="A44" s="56"/>
      <c r="B44" s="8"/>
      <c r="C44" s="27"/>
      <c r="D44" s="52"/>
      <c r="E44" s="27"/>
      <c r="F44" s="52"/>
      <c r="G44" s="27"/>
      <c r="H44" s="52"/>
      <c r="I44" s="27"/>
      <c r="J44" s="52"/>
      <c r="K44" s="27"/>
      <c r="L44" s="54"/>
      <c r="M44" s="36"/>
      <c r="N44" s="52"/>
      <c r="O44" s="27"/>
      <c r="P44" s="52"/>
      <c r="Q44" s="27"/>
      <c r="R44" s="52"/>
      <c r="S44" s="27"/>
      <c r="T44" s="52"/>
      <c r="U44" s="27"/>
      <c r="V44" s="54"/>
      <c r="W44" s="36"/>
      <c r="X44" s="52"/>
      <c r="Y44" s="27"/>
      <c r="Z44" s="52"/>
      <c r="AA44" s="27" t="s">
        <v>134</v>
      </c>
      <c r="AB44" s="52"/>
      <c r="AC44" s="27"/>
      <c r="AD44" s="52"/>
      <c r="AE44" s="27"/>
      <c r="AF44" s="54"/>
      <c r="AG44" s="36"/>
      <c r="AH44" s="52"/>
      <c r="AI44" s="27"/>
      <c r="AJ44" s="52"/>
      <c r="AK44" s="27"/>
      <c r="AL44" s="52"/>
      <c r="AM44" s="27"/>
      <c r="AN44" s="52"/>
      <c r="AO44" s="27"/>
      <c r="AP44" s="54"/>
      <c r="AQ44" s="36"/>
      <c r="AR44" s="52"/>
      <c r="AS44" s="27"/>
      <c r="AT44" s="52"/>
    </row>
    <row r="45" spans="1:46" s="19" customFormat="1" hidden="1" outlineLevel="1" x14ac:dyDescent="0.25">
      <c r="A45" s="55" t="s">
        <v>116</v>
      </c>
      <c r="B45" s="7"/>
      <c r="C45" s="21"/>
      <c r="D45" s="51"/>
      <c r="E45" s="21"/>
      <c r="F45" s="51"/>
      <c r="G45" s="21"/>
      <c r="H45" s="51"/>
      <c r="I45" s="21"/>
      <c r="J45" s="51"/>
      <c r="K45" s="21"/>
      <c r="L45" s="53"/>
      <c r="M45" s="43"/>
      <c r="N45" s="51"/>
      <c r="O45" s="21"/>
      <c r="P45" s="51"/>
      <c r="Q45" s="21"/>
      <c r="R45" s="51"/>
      <c r="S45" s="21"/>
      <c r="T45" s="51"/>
      <c r="U45" s="21"/>
      <c r="V45" s="53"/>
      <c r="W45" s="43"/>
      <c r="X45" s="51"/>
      <c r="Y45" s="21"/>
      <c r="Z45" s="51"/>
      <c r="AA45" s="21" t="s">
        <v>117</v>
      </c>
      <c r="AB45" s="51" t="s">
        <v>139</v>
      </c>
      <c r="AC45" s="21"/>
      <c r="AD45" s="51"/>
      <c r="AE45" s="21"/>
      <c r="AF45" s="53"/>
      <c r="AG45" s="43"/>
      <c r="AH45" s="51"/>
      <c r="AI45" s="21"/>
      <c r="AJ45" s="51"/>
      <c r="AK45" s="21"/>
      <c r="AL45" s="51"/>
      <c r="AM45" s="21"/>
      <c r="AN45" s="51"/>
      <c r="AO45" s="21"/>
      <c r="AP45" s="53"/>
      <c r="AQ45" s="43"/>
      <c r="AR45" s="51"/>
      <c r="AS45" s="21"/>
      <c r="AT45" s="51"/>
    </row>
    <row r="46" spans="1:46" s="19" customFormat="1" hidden="1" outlineLevel="1" x14ac:dyDescent="0.25">
      <c r="A46" s="56"/>
      <c r="B46" s="8"/>
      <c r="C46" s="27"/>
      <c r="D46" s="52"/>
      <c r="E46" s="27"/>
      <c r="F46" s="52"/>
      <c r="G46" s="27"/>
      <c r="H46" s="52"/>
      <c r="I46" s="27"/>
      <c r="J46" s="52"/>
      <c r="K46" s="27"/>
      <c r="L46" s="54"/>
      <c r="M46" s="36"/>
      <c r="N46" s="52"/>
      <c r="O46" s="27"/>
      <c r="P46" s="52"/>
      <c r="Q46" s="27"/>
      <c r="R46" s="52"/>
      <c r="S46" s="27"/>
      <c r="T46" s="52"/>
      <c r="U46" s="27"/>
      <c r="V46" s="54"/>
      <c r="W46" s="36"/>
      <c r="X46" s="52"/>
      <c r="Y46" s="27"/>
      <c r="Z46" s="52"/>
      <c r="AA46" s="27" t="s">
        <v>53</v>
      </c>
      <c r="AB46" s="52"/>
      <c r="AC46" s="27"/>
      <c r="AD46" s="52"/>
      <c r="AE46" s="27"/>
      <c r="AF46" s="54"/>
      <c r="AG46" s="36"/>
      <c r="AH46" s="52"/>
      <c r="AI46" s="27"/>
      <c r="AJ46" s="52"/>
      <c r="AK46" s="27"/>
      <c r="AL46" s="52"/>
      <c r="AM46" s="27"/>
      <c r="AN46" s="52"/>
      <c r="AO46" s="27"/>
      <c r="AP46" s="54"/>
      <c r="AQ46" s="36"/>
      <c r="AR46" s="52"/>
      <c r="AS46" s="27"/>
      <c r="AT46" s="52"/>
    </row>
    <row r="47" spans="1:46" s="19" customFormat="1" hidden="1" outlineLevel="2" x14ac:dyDescent="0.25">
      <c r="A47" s="55" t="s">
        <v>116</v>
      </c>
      <c r="B47" s="7"/>
      <c r="C47" s="21"/>
      <c r="D47" s="51"/>
      <c r="E47" s="21"/>
      <c r="F47" s="51"/>
      <c r="G47" s="21"/>
      <c r="H47" s="51"/>
      <c r="I47" s="21"/>
      <c r="J47" s="51"/>
      <c r="K47" s="21"/>
      <c r="L47" s="53"/>
      <c r="M47" s="43"/>
      <c r="N47" s="51"/>
      <c r="O47" s="21"/>
      <c r="P47" s="51"/>
      <c r="Q47" s="21"/>
      <c r="R47" s="51"/>
      <c r="S47" s="21"/>
      <c r="T47" s="51"/>
      <c r="U47" s="21"/>
      <c r="V47" s="53"/>
      <c r="W47" s="43"/>
      <c r="X47" s="51"/>
      <c r="Y47" s="21"/>
      <c r="Z47" s="51"/>
      <c r="AA47" s="21"/>
      <c r="AB47" s="51"/>
      <c r="AC47" s="21"/>
      <c r="AD47" s="51"/>
      <c r="AE47" s="21"/>
      <c r="AF47" s="53"/>
      <c r="AG47" s="43"/>
      <c r="AH47" s="51"/>
      <c r="AI47" s="21"/>
      <c r="AJ47" s="51"/>
      <c r="AK47" s="21"/>
      <c r="AL47" s="51"/>
      <c r="AM47" s="21"/>
      <c r="AN47" s="51"/>
      <c r="AO47" s="21"/>
      <c r="AP47" s="53"/>
      <c r="AQ47" s="43"/>
      <c r="AR47" s="51"/>
      <c r="AS47" s="21"/>
      <c r="AT47" s="51"/>
    </row>
    <row r="48" spans="1:46" s="19" customFormat="1" hidden="1" outlineLevel="2" x14ac:dyDescent="0.25">
      <c r="A48" s="56"/>
      <c r="B48" s="8"/>
      <c r="C48" s="27"/>
      <c r="D48" s="52"/>
      <c r="E48" s="27"/>
      <c r="F48" s="52"/>
      <c r="G48" s="27"/>
      <c r="H48" s="52"/>
      <c r="I48" s="27"/>
      <c r="J48" s="52"/>
      <c r="K48" s="27"/>
      <c r="L48" s="54"/>
      <c r="M48" s="36"/>
      <c r="N48" s="52"/>
      <c r="O48" s="27"/>
      <c r="P48" s="52"/>
      <c r="Q48" s="27"/>
      <c r="R48" s="52"/>
      <c r="S48" s="27"/>
      <c r="T48" s="52"/>
      <c r="U48" s="27"/>
      <c r="V48" s="54"/>
      <c r="W48" s="36"/>
      <c r="X48" s="52"/>
      <c r="Y48" s="27"/>
      <c r="Z48" s="52"/>
      <c r="AA48" s="27"/>
      <c r="AB48" s="52"/>
      <c r="AC48" s="27"/>
      <c r="AD48" s="52"/>
      <c r="AE48" s="27"/>
      <c r="AF48" s="54"/>
      <c r="AG48" s="36"/>
      <c r="AH48" s="52"/>
      <c r="AI48" s="27"/>
      <c r="AJ48" s="52"/>
      <c r="AK48" s="27"/>
      <c r="AL48" s="52"/>
      <c r="AM48" s="27"/>
      <c r="AN48" s="52"/>
      <c r="AO48" s="27"/>
      <c r="AP48" s="54"/>
      <c r="AQ48" s="36"/>
      <c r="AR48" s="52"/>
      <c r="AS48" s="27"/>
      <c r="AT48" s="52"/>
    </row>
    <row r="49" spans="1:46" s="19" customFormat="1" hidden="1" outlineLevel="2" x14ac:dyDescent="0.25">
      <c r="A49" s="55" t="s">
        <v>116</v>
      </c>
      <c r="B49" s="7"/>
      <c r="C49" s="21"/>
      <c r="D49" s="51"/>
      <c r="E49" s="21"/>
      <c r="F49" s="51"/>
      <c r="G49" s="21"/>
      <c r="H49" s="51"/>
      <c r="I49" s="21"/>
      <c r="J49" s="51"/>
      <c r="K49" s="21"/>
      <c r="L49" s="53"/>
      <c r="M49" s="43"/>
      <c r="N49" s="51"/>
      <c r="O49" s="21"/>
      <c r="P49" s="51"/>
      <c r="Q49" s="21"/>
      <c r="R49" s="51"/>
      <c r="S49" s="21"/>
      <c r="T49" s="51"/>
      <c r="U49" s="21"/>
      <c r="V49" s="53"/>
      <c r="W49" s="43"/>
      <c r="X49" s="51"/>
      <c r="Y49" s="21"/>
      <c r="Z49" s="51"/>
      <c r="AA49" s="21"/>
      <c r="AB49" s="51"/>
      <c r="AC49" s="21"/>
      <c r="AD49" s="51"/>
      <c r="AE49" s="21"/>
      <c r="AF49" s="53"/>
      <c r="AG49" s="43"/>
      <c r="AH49" s="51"/>
      <c r="AI49" s="21"/>
      <c r="AJ49" s="51"/>
      <c r="AK49" s="21"/>
      <c r="AL49" s="51"/>
      <c r="AM49" s="21"/>
      <c r="AN49" s="51"/>
      <c r="AO49" s="21"/>
      <c r="AP49" s="53"/>
      <c r="AQ49" s="43"/>
      <c r="AR49" s="51"/>
      <c r="AS49" s="21"/>
      <c r="AT49" s="51"/>
    </row>
    <row r="50" spans="1:46" s="19" customFormat="1" hidden="1" outlineLevel="2" x14ac:dyDescent="0.25">
      <c r="A50" s="56"/>
      <c r="B50" s="8"/>
      <c r="C50" s="27"/>
      <c r="D50" s="52"/>
      <c r="E50" s="27"/>
      <c r="F50" s="52"/>
      <c r="G50" s="27"/>
      <c r="H50" s="52"/>
      <c r="I50" s="27"/>
      <c r="J50" s="52"/>
      <c r="K50" s="27"/>
      <c r="L50" s="54"/>
      <c r="M50" s="36"/>
      <c r="N50" s="52"/>
      <c r="O50" s="27"/>
      <c r="P50" s="52"/>
      <c r="Q50" s="27"/>
      <c r="R50" s="52"/>
      <c r="S50" s="27"/>
      <c r="T50" s="52"/>
      <c r="U50" s="27"/>
      <c r="V50" s="54"/>
      <c r="W50" s="36"/>
      <c r="X50" s="52"/>
      <c r="Y50" s="27"/>
      <c r="Z50" s="52"/>
      <c r="AA50" s="27"/>
      <c r="AB50" s="52"/>
      <c r="AC50" s="27"/>
      <c r="AD50" s="52"/>
      <c r="AE50" s="27"/>
      <c r="AF50" s="54"/>
      <c r="AG50" s="36"/>
      <c r="AH50" s="52"/>
      <c r="AI50" s="27"/>
      <c r="AJ50" s="52"/>
      <c r="AK50" s="27"/>
      <c r="AL50" s="52"/>
      <c r="AM50" s="27"/>
      <c r="AN50" s="52"/>
      <c r="AO50" s="27"/>
      <c r="AP50" s="54"/>
      <c r="AQ50" s="36"/>
      <c r="AR50" s="52"/>
      <c r="AS50" s="27"/>
      <c r="AT50" s="52"/>
    </row>
    <row r="51" spans="1:46" s="19" customFormat="1" hidden="1" outlineLevel="2" x14ac:dyDescent="0.25">
      <c r="A51" s="55" t="s">
        <v>116</v>
      </c>
      <c r="B51" s="7"/>
      <c r="C51" s="21"/>
      <c r="D51" s="51"/>
      <c r="E51" s="21"/>
      <c r="F51" s="51"/>
      <c r="G51" s="21"/>
      <c r="H51" s="51"/>
      <c r="I51" s="21"/>
      <c r="J51" s="51"/>
      <c r="K51" s="21"/>
      <c r="L51" s="53"/>
      <c r="M51" s="43"/>
      <c r="N51" s="51"/>
      <c r="O51" s="21"/>
      <c r="P51" s="51"/>
      <c r="Q51" s="21"/>
      <c r="R51" s="51"/>
      <c r="S51" s="21"/>
      <c r="T51" s="51"/>
      <c r="U51" s="21"/>
      <c r="V51" s="53"/>
      <c r="W51" s="43"/>
      <c r="X51" s="51"/>
      <c r="Y51" s="21"/>
      <c r="Z51" s="51"/>
      <c r="AA51" s="21"/>
      <c r="AB51" s="51"/>
      <c r="AC51" s="21"/>
      <c r="AD51" s="51"/>
      <c r="AE51" s="21"/>
      <c r="AF51" s="53"/>
      <c r="AG51" s="43"/>
      <c r="AH51" s="51"/>
      <c r="AI51" s="21"/>
      <c r="AJ51" s="51"/>
      <c r="AK51" s="21"/>
      <c r="AL51" s="51"/>
      <c r="AM51" s="21"/>
      <c r="AN51" s="51"/>
      <c r="AO51" s="21"/>
      <c r="AP51" s="53"/>
      <c r="AQ51" s="43"/>
      <c r="AR51" s="51"/>
      <c r="AS51" s="21"/>
      <c r="AT51" s="51"/>
    </row>
    <row r="52" spans="1:46" s="19" customFormat="1" hidden="1" outlineLevel="2" x14ac:dyDescent="0.25">
      <c r="A52" s="56"/>
      <c r="B52" s="8"/>
      <c r="C52" s="27"/>
      <c r="D52" s="52"/>
      <c r="E52" s="27"/>
      <c r="F52" s="52"/>
      <c r="G52" s="27"/>
      <c r="H52" s="52"/>
      <c r="I52" s="27"/>
      <c r="J52" s="52"/>
      <c r="K52" s="27"/>
      <c r="L52" s="54"/>
      <c r="M52" s="36"/>
      <c r="N52" s="52"/>
      <c r="O52" s="27"/>
      <c r="P52" s="52"/>
      <c r="Q52" s="27"/>
      <c r="R52" s="52"/>
      <c r="S52" s="27"/>
      <c r="T52" s="52"/>
      <c r="U52" s="27"/>
      <c r="V52" s="54"/>
      <c r="W52" s="36"/>
      <c r="X52" s="52"/>
      <c r="Y52" s="27"/>
      <c r="Z52" s="52"/>
      <c r="AA52" s="27"/>
      <c r="AB52" s="52"/>
      <c r="AC52" s="27"/>
      <c r="AD52" s="52"/>
      <c r="AE52" s="27"/>
      <c r="AF52" s="54"/>
      <c r="AG52" s="36"/>
      <c r="AH52" s="52"/>
      <c r="AI52" s="27"/>
      <c r="AJ52" s="52"/>
      <c r="AK52" s="27"/>
      <c r="AL52" s="52"/>
      <c r="AM52" s="27"/>
      <c r="AN52" s="52"/>
      <c r="AO52" s="27"/>
      <c r="AP52" s="54"/>
      <c r="AQ52" s="36"/>
      <c r="AR52" s="52"/>
      <c r="AS52" s="27"/>
      <c r="AT52" s="52"/>
    </row>
    <row r="53" spans="1:46" collapsed="1" x14ac:dyDescent="0.25">
      <c r="A53" s="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6" ht="28.5" customHeight="1" x14ac:dyDescent="0.25">
      <c r="A54" s="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7" spans="1:46" x14ac:dyDescent="0.25">
      <c r="A57" s="1"/>
      <c r="C57"/>
    </row>
    <row r="58" spans="1:46" x14ac:dyDescent="0.25">
      <c r="A58" s="1"/>
      <c r="C58"/>
    </row>
  </sheetData>
  <dataConsolidate/>
  <mergeCells count="618">
    <mergeCell ref="S1:T1"/>
    <mergeCell ref="U1:V1"/>
    <mergeCell ref="W1:X1"/>
    <mergeCell ref="Y1:Z1"/>
    <mergeCell ref="E2:F2"/>
    <mergeCell ref="G2:H2"/>
    <mergeCell ref="I2:J2"/>
    <mergeCell ref="K2:L2"/>
    <mergeCell ref="M2:N2"/>
    <mergeCell ref="O2:P2"/>
    <mergeCell ref="Q2:R2"/>
    <mergeCell ref="S2:T2"/>
    <mergeCell ref="U2:V2"/>
    <mergeCell ref="W2:X2"/>
    <mergeCell ref="Y2:Z2"/>
    <mergeCell ref="C1:D1"/>
    <mergeCell ref="C2:D2"/>
    <mergeCell ref="E1:F1"/>
    <mergeCell ref="G1:H1"/>
    <mergeCell ref="I1:J1"/>
    <mergeCell ref="K1:L1"/>
    <mergeCell ref="M1:N1"/>
    <mergeCell ref="O1:P1"/>
    <mergeCell ref="Q1:R1"/>
    <mergeCell ref="AM1:AN1"/>
    <mergeCell ref="AO1:AP1"/>
    <mergeCell ref="AQ1:AR1"/>
    <mergeCell ref="AS1:AT1"/>
    <mergeCell ref="AC2:AD2"/>
    <mergeCell ref="AE2:AF2"/>
    <mergeCell ref="AG2:AH2"/>
    <mergeCell ref="AI2:AJ2"/>
    <mergeCell ref="AK2:AL2"/>
    <mergeCell ref="AM2:AN2"/>
    <mergeCell ref="AO2:AP2"/>
    <mergeCell ref="AQ2:AR2"/>
    <mergeCell ref="AS2:AT2"/>
    <mergeCell ref="AA1:AB1"/>
    <mergeCell ref="AA2:AB2"/>
    <mergeCell ref="AC1:AD1"/>
    <mergeCell ref="AE1:AF1"/>
    <mergeCell ref="AG1:AH1"/>
    <mergeCell ref="AI1:AJ1"/>
    <mergeCell ref="AK1:AL1"/>
    <mergeCell ref="AR22:AR23"/>
    <mergeCell ref="AT22:AT23"/>
    <mergeCell ref="AJ22:AJ23"/>
    <mergeCell ref="AL22:AL23"/>
    <mergeCell ref="AN22:AN23"/>
    <mergeCell ref="AR16:AR17"/>
    <mergeCell ref="AT16:AT17"/>
    <mergeCell ref="AL18:AL19"/>
    <mergeCell ref="AJ12:AJ13"/>
    <mergeCell ref="AR14:AR15"/>
    <mergeCell ref="AT14:AT15"/>
    <mergeCell ref="AS3:AT3"/>
    <mergeCell ref="AQ3:AR3"/>
    <mergeCell ref="AP4:AP5"/>
    <mergeCell ref="AR4:AR5"/>
    <mergeCell ref="AT4:AT5"/>
    <mergeCell ref="AO3:AP3"/>
    <mergeCell ref="AP38:AP39"/>
    <mergeCell ref="AR38:AR39"/>
    <mergeCell ref="AT38:AT39"/>
    <mergeCell ref="AP22:AP23"/>
    <mergeCell ref="AR34:AR35"/>
    <mergeCell ref="AT34:AT35"/>
    <mergeCell ref="AP36:AP37"/>
    <mergeCell ref="AR36:AR37"/>
    <mergeCell ref="AT36:AT37"/>
    <mergeCell ref="AP34:AP35"/>
    <mergeCell ref="AP30:AP31"/>
    <mergeCell ref="AP32:AP33"/>
    <mergeCell ref="AP43:AP44"/>
    <mergeCell ref="AR30:AR31"/>
    <mergeCell ref="AR32:AR33"/>
    <mergeCell ref="AR43:AR44"/>
    <mergeCell ref="AT30:AT31"/>
    <mergeCell ref="AT32:AT33"/>
    <mergeCell ref="AT43:AT44"/>
    <mergeCell ref="AJ43:AJ44"/>
    <mergeCell ref="AL30:AL31"/>
    <mergeCell ref="AL32:AL33"/>
    <mergeCell ref="AL43:AL44"/>
    <mergeCell ref="AN30:AN31"/>
    <mergeCell ref="AN32:AN33"/>
    <mergeCell ref="AN43:AN44"/>
    <mergeCell ref="AN38:AN39"/>
    <mergeCell ref="AJ38:AJ39"/>
    <mergeCell ref="AL38:AL39"/>
    <mergeCell ref="AJ36:AJ37"/>
    <mergeCell ref="AL36:AL37"/>
    <mergeCell ref="AN36:AN37"/>
    <mergeCell ref="AL34:AL35"/>
    <mergeCell ref="AN34:AN35"/>
    <mergeCell ref="AJ34:AJ35"/>
    <mergeCell ref="AJ40:AJ41"/>
    <mergeCell ref="AF43:AF44"/>
    <mergeCell ref="AH30:AH31"/>
    <mergeCell ref="AH32:AH33"/>
    <mergeCell ref="AH43:AH44"/>
    <mergeCell ref="AD22:AD23"/>
    <mergeCell ref="AF22:AF23"/>
    <mergeCell ref="AH22:AH23"/>
    <mergeCell ref="AD38:AD39"/>
    <mergeCell ref="AF38:AF39"/>
    <mergeCell ref="AH38:AH39"/>
    <mergeCell ref="AD36:AD37"/>
    <mergeCell ref="AF36:AF37"/>
    <mergeCell ref="AH36:AH37"/>
    <mergeCell ref="AF34:AF35"/>
    <mergeCell ref="AH34:AH35"/>
    <mergeCell ref="AH26:AH27"/>
    <mergeCell ref="AF24:AF25"/>
    <mergeCell ref="AH24:AH25"/>
    <mergeCell ref="AF40:AF41"/>
    <mergeCell ref="AH40:AH41"/>
    <mergeCell ref="AB43:AB44"/>
    <mergeCell ref="X22:X23"/>
    <mergeCell ref="Z22:Z23"/>
    <mergeCell ref="AB22:AB23"/>
    <mergeCell ref="X36:X37"/>
    <mergeCell ref="Z36:Z37"/>
    <mergeCell ref="AB36:AB37"/>
    <mergeCell ref="AD30:AD31"/>
    <mergeCell ref="AD32:AD33"/>
    <mergeCell ref="AD43:AD44"/>
    <mergeCell ref="AD24:AD25"/>
    <mergeCell ref="AB40:AB41"/>
    <mergeCell ref="AD40:AD41"/>
    <mergeCell ref="T22:T23"/>
    <mergeCell ref="V22:V23"/>
    <mergeCell ref="T38:T39"/>
    <mergeCell ref="T36:T37"/>
    <mergeCell ref="V36:V37"/>
    <mergeCell ref="X30:X31"/>
    <mergeCell ref="X32:X33"/>
    <mergeCell ref="X43:X44"/>
    <mergeCell ref="Z30:Z31"/>
    <mergeCell ref="Z32:Z33"/>
    <mergeCell ref="Z43:Z44"/>
    <mergeCell ref="T24:T25"/>
    <mergeCell ref="V24:V25"/>
    <mergeCell ref="X24:X25"/>
    <mergeCell ref="X40:X41"/>
    <mergeCell ref="Z40:Z41"/>
    <mergeCell ref="R43:R44"/>
    <mergeCell ref="T30:T31"/>
    <mergeCell ref="T32:T33"/>
    <mergeCell ref="T43:T44"/>
    <mergeCell ref="V30:V31"/>
    <mergeCell ref="V32:V33"/>
    <mergeCell ref="V43:V44"/>
    <mergeCell ref="T40:T41"/>
    <mergeCell ref="V40:V41"/>
    <mergeCell ref="N43:N44"/>
    <mergeCell ref="P30:P31"/>
    <mergeCell ref="P32:P33"/>
    <mergeCell ref="P43:P44"/>
    <mergeCell ref="N34:N35"/>
    <mergeCell ref="N36:N37"/>
    <mergeCell ref="N38:N39"/>
    <mergeCell ref="N22:N23"/>
    <mergeCell ref="L22:L23"/>
    <mergeCell ref="H22:H23"/>
    <mergeCell ref="A32:A33"/>
    <mergeCell ref="A36:A37"/>
    <mergeCell ref="D36:D37"/>
    <mergeCell ref="D38:D39"/>
    <mergeCell ref="D22:D23"/>
    <mergeCell ref="J43:J44"/>
    <mergeCell ref="L30:L31"/>
    <mergeCell ref="L32:L33"/>
    <mergeCell ref="L43:L44"/>
    <mergeCell ref="J38:J39"/>
    <mergeCell ref="J22:J23"/>
    <mergeCell ref="J34:J35"/>
    <mergeCell ref="J36:J37"/>
    <mergeCell ref="A43:A44"/>
    <mergeCell ref="D43:D44"/>
    <mergeCell ref="D30:D31"/>
    <mergeCell ref="D32:D33"/>
    <mergeCell ref="F30:F31"/>
    <mergeCell ref="F32:F33"/>
    <mergeCell ref="F43:F44"/>
    <mergeCell ref="H30:H31"/>
    <mergeCell ref="H32:H33"/>
    <mergeCell ref="H43:H44"/>
    <mergeCell ref="H34:H35"/>
    <mergeCell ref="H36:H37"/>
    <mergeCell ref="H38:H39"/>
    <mergeCell ref="AD34:AD35"/>
    <mergeCell ref="T28:T29"/>
    <mergeCell ref="V28:V29"/>
    <mergeCell ref="X28:X29"/>
    <mergeCell ref="Z28:Z29"/>
    <mergeCell ref="V38:V39"/>
    <mergeCell ref="X38:X39"/>
    <mergeCell ref="Z38:Z39"/>
    <mergeCell ref="AB38:AB39"/>
    <mergeCell ref="T34:T35"/>
    <mergeCell ref="V34:V35"/>
    <mergeCell ref="X34:X35"/>
    <mergeCell ref="Z34:Z35"/>
    <mergeCell ref="AB34:AB35"/>
    <mergeCell ref="N28:N29"/>
    <mergeCell ref="R30:R31"/>
    <mergeCell ref="R32:R33"/>
    <mergeCell ref="AT26:AT27"/>
    <mergeCell ref="AJ26:AJ27"/>
    <mergeCell ref="T26:T27"/>
    <mergeCell ref="V26:V27"/>
    <mergeCell ref="AB30:AB31"/>
    <mergeCell ref="AB32:AB33"/>
    <mergeCell ref="AF30:AF31"/>
    <mergeCell ref="AF32:AF33"/>
    <mergeCell ref="AJ30:AJ31"/>
    <mergeCell ref="AJ32:AJ33"/>
    <mergeCell ref="AD28:AD29"/>
    <mergeCell ref="AF28:AF29"/>
    <mergeCell ref="AH28:AH29"/>
    <mergeCell ref="AJ28:AJ29"/>
    <mergeCell ref="AB28:AB29"/>
    <mergeCell ref="AL40:AL41"/>
    <mergeCell ref="AN40:AN41"/>
    <mergeCell ref="AP40:AP41"/>
    <mergeCell ref="AR40:AR41"/>
    <mergeCell ref="AT40:AT41"/>
    <mergeCell ref="AL20:AL21"/>
    <mergeCell ref="AN20:AN21"/>
    <mergeCell ref="AP20:AP21"/>
    <mergeCell ref="AR28:AR29"/>
    <mergeCell ref="AT28:AT29"/>
    <mergeCell ref="AL24:AL25"/>
    <mergeCell ref="AL28:AL29"/>
    <mergeCell ref="AN28:AN29"/>
    <mergeCell ref="AP28:AP29"/>
    <mergeCell ref="AR20:AR21"/>
    <mergeCell ref="AT20:AT21"/>
    <mergeCell ref="AN24:AN25"/>
    <mergeCell ref="AP24:AP25"/>
    <mergeCell ref="AR24:AR25"/>
    <mergeCell ref="AT24:AT25"/>
    <mergeCell ref="AL26:AL27"/>
    <mergeCell ref="AN26:AN27"/>
    <mergeCell ref="AP26:AP27"/>
    <mergeCell ref="AR26:AR27"/>
    <mergeCell ref="Z20:Z21"/>
    <mergeCell ref="AB20:AB21"/>
    <mergeCell ref="AD20:AD21"/>
    <mergeCell ref="AF20:AF21"/>
    <mergeCell ref="AH20:AH21"/>
    <mergeCell ref="AJ20:AJ21"/>
    <mergeCell ref="Z18:Z19"/>
    <mergeCell ref="AB18:AB19"/>
    <mergeCell ref="X26:X27"/>
    <mergeCell ref="Z26:Z27"/>
    <mergeCell ref="AB26:AB27"/>
    <mergeCell ref="Z24:Z25"/>
    <mergeCell ref="AB24:AB25"/>
    <mergeCell ref="AD18:AD19"/>
    <mergeCell ref="AF18:AF19"/>
    <mergeCell ref="AH18:AH19"/>
    <mergeCell ref="AJ18:AJ19"/>
    <mergeCell ref="AJ24:AJ25"/>
    <mergeCell ref="AD26:AD27"/>
    <mergeCell ref="AF26:AF27"/>
    <mergeCell ref="T18:T19"/>
    <mergeCell ref="V18:V19"/>
    <mergeCell ref="X18:X19"/>
    <mergeCell ref="AR18:AR19"/>
    <mergeCell ref="AT18:AT19"/>
    <mergeCell ref="AN12:AN13"/>
    <mergeCell ref="AP12:AP13"/>
    <mergeCell ref="AR12:AR13"/>
    <mergeCell ref="AT12:AT13"/>
    <mergeCell ref="T14:T15"/>
    <mergeCell ref="V14:V15"/>
    <mergeCell ref="X14:X15"/>
    <mergeCell ref="Z14:Z15"/>
    <mergeCell ref="AB14:AB15"/>
    <mergeCell ref="AD14:AD15"/>
    <mergeCell ref="AF14:AF15"/>
    <mergeCell ref="AH14:AH15"/>
    <mergeCell ref="AJ14:AJ15"/>
    <mergeCell ref="AL14:AL15"/>
    <mergeCell ref="AN14:AN15"/>
    <mergeCell ref="AP14:AP15"/>
    <mergeCell ref="AD12:AD13"/>
    <mergeCell ref="AF12:AF13"/>
    <mergeCell ref="AH12:AH13"/>
    <mergeCell ref="R26:R27"/>
    <mergeCell ref="R28:R29"/>
    <mergeCell ref="P28:P29"/>
    <mergeCell ref="P34:P35"/>
    <mergeCell ref="P36:P37"/>
    <mergeCell ref="Z12:Z13"/>
    <mergeCell ref="AB12:AB13"/>
    <mergeCell ref="AN18:AN19"/>
    <mergeCell ref="AP18:AP19"/>
    <mergeCell ref="T16:T17"/>
    <mergeCell ref="V16:V17"/>
    <mergeCell ref="X16:X17"/>
    <mergeCell ref="Z16:Z17"/>
    <mergeCell ref="AB16:AB17"/>
    <mergeCell ref="AD16:AD17"/>
    <mergeCell ref="AF16:AF17"/>
    <mergeCell ref="AH16:AH17"/>
    <mergeCell ref="AJ16:AJ17"/>
    <mergeCell ref="AL16:AL17"/>
    <mergeCell ref="AN16:AN17"/>
    <mergeCell ref="AP16:AP17"/>
    <mergeCell ref="T20:T21"/>
    <mergeCell ref="V20:V21"/>
    <mergeCell ref="X20:X21"/>
    <mergeCell ref="P18:P19"/>
    <mergeCell ref="P20:P21"/>
    <mergeCell ref="P40:P41"/>
    <mergeCell ref="P24:P25"/>
    <mergeCell ref="P26:P27"/>
    <mergeCell ref="N24:N25"/>
    <mergeCell ref="N26:N27"/>
    <mergeCell ref="AL12:AL13"/>
    <mergeCell ref="T12:T13"/>
    <mergeCell ref="V12:V13"/>
    <mergeCell ref="X12:X13"/>
    <mergeCell ref="R34:R35"/>
    <mergeCell ref="R36:R37"/>
    <mergeCell ref="R38:R39"/>
    <mergeCell ref="R22:R23"/>
    <mergeCell ref="P38:P39"/>
    <mergeCell ref="P22:P23"/>
    <mergeCell ref="R12:R13"/>
    <mergeCell ref="R14:R15"/>
    <mergeCell ref="R16:R17"/>
    <mergeCell ref="R18:R19"/>
    <mergeCell ref="R20:R21"/>
    <mergeCell ref="R40:R41"/>
    <mergeCell ref="R24:R25"/>
    <mergeCell ref="N18:N19"/>
    <mergeCell ref="N20:N21"/>
    <mergeCell ref="N40:N41"/>
    <mergeCell ref="N12:N13"/>
    <mergeCell ref="L36:L37"/>
    <mergeCell ref="L38:L39"/>
    <mergeCell ref="L12:L13"/>
    <mergeCell ref="N30:N31"/>
    <mergeCell ref="N32:N33"/>
    <mergeCell ref="H18:H19"/>
    <mergeCell ref="H20:H21"/>
    <mergeCell ref="H40:H41"/>
    <mergeCell ref="H24:H25"/>
    <mergeCell ref="H26:H27"/>
    <mergeCell ref="H28:H29"/>
    <mergeCell ref="L34:L35"/>
    <mergeCell ref="L14:L15"/>
    <mergeCell ref="L16:L17"/>
    <mergeCell ref="L18:L19"/>
    <mergeCell ref="L20:L21"/>
    <mergeCell ref="L40:L41"/>
    <mergeCell ref="L24:L25"/>
    <mergeCell ref="L26:L27"/>
    <mergeCell ref="L28:L29"/>
    <mergeCell ref="J28:J29"/>
    <mergeCell ref="J20:J21"/>
    <mergeCell ref="J40:J41"/>
    <mergeCell ref="J24:J25"/>
    <mergeCell ref="J26:J27"/>
    <mergeCell ref="J18:J19"/>
    <mergeCell ref="J30:J31"/>
    <mergeCell ref="J32:J33"/>
    <mergeCell ref="J16:J17"/>
    <mergeCell ref="F18:F19"/>
    <mergeCell ref="F20:F21"/>
    <mergeCell ref="F40:F41"/>
    <mergeCell ref="F24:F25"/>
    <mergeCell ref="F26:F27"/>
    <mergeCell ref="F28:F29"/>
    <mergeCell ref="D26:D27"/>
    <mergeCell ref="D28:D29"/>
    <mergeCell ref="D34:D35"/>
    <mergeCell ref="D18:D19"/>
    <mergeCell ref="F22:F23"/>
    <mergeCell ref="F34:F35"/>
    <mergeCell ref="F36:F37"/>
    <mergeCell ref="F38:F39"/>
    <mergeCell ref="A4:A5"/>
    <mergeCell ref="A22:A23"/>
    <mergeCell ref="A38:A39"/>
    <mergeCell ref="A34:A35"/>
    <mergeCell ref="A30:A31"/>
    <mergeCell ref="A24:A25"/>
    <mergeCell ref="A40:A41"/>
    <mergeCell ref="A14:A15"/>
    <mergeCell ref="A6:A7"/>
    <mergeCell ref="A8:A9"/>
    <mergeCell ref="A10:A11"/>
    <mergeCell ref="A16:A17"/>
    <mergeCell ref="A18:A19"/>
    <mergeCell ref="A20:A21"/>
    <mergeCell ref="A26:A27"/>
    <mergeCell ref="A28:A29"/>
    <mergeCell ref="A12:A13"/>
    <mergeCell ref="F4:F5"/>
    <mergeCell ref="Y3:Z3"/>
    <mergeCell ref="D20:D21"/>
    <mergeCell ref="D40:D41"/>
    <mergeCell ref="D24:D25"/>
    <mergeCell ref="G3:H3"/>
    <mergeCell ref="Q3:R3"/>
    <mergeCell ref="O3:P3"/>
    <mergeCell ref="M3:N3"/>
    <mergeCell ref="K3:L3"/>
    <mergeCell ref="I3:J3"/>
    <mergeCell ref="H8:H9"/>
    <mergeCell ref="J8:J9"/>
    <mergeCell ref="L8:L9"/>
    <mergeCell ref="N8:N9"/>
    <mergeCell ref="P8:P9"/>
    <mergeCell ref="R8:R9"/>
    <mergeCell ref="C3:D3"/>
    <mergeCell ref="E3:F3"/>
    <mergeCell ref="D4:D5"/>
    <mergeCell ref="D6:D7"/>
    <mergeCell ref="D8:D9"/>
    <mergeCell ref="J12:J13"/>
    <mergeCell ref="J14:J15"/>
    <mergeCell ref="F14:F15"/>
    <mergeCell ref="F16:F17"/>
    <mergeCell ref="D10:D11"/>
    <mergeCell ref="D12:D13"/>
    <mergeCell ref="D14:D15"/>
    <mergeCell ref="D16:D17"/>
    <mergeCell ref="H14:H15"/>
    <mergeCell ref="H16:H17"/>
    <mergeCell ref="P6:P7"/>
    <mergeCell ref="H6:H7"/>
    <mergeCell ref="J6:J7"/>
    <mergeCell ref="L6:L7"/>
    <mergeCell ref="N6:N7"/>
    <mergeCell ref="H12:H13"/>
    <mergeCell ref="F6:F7"/>
    <mergeCell ref="F8:F9"/>
    <mergeCell ref="F10:F11"/>
    <mergeCell ref="F12:F13"/>
    <mergeCell ref="P12:P13"/>
    <mergeCell ref="P14:P15"/>
    <mergeCell ref="P16:P17"/>
    <mergeCell ref="N14:N15"/>
    <mergeCell ref="N16:N17"/>
    <mergeCell ref="R6:R7"/>
    <mergeCell ref="T6:T7"/>
    <mergeCell ref="V6:V7"/>
    <mergeCell ref="H10:H11"/>
    <mergeCell ref="J10:J11"/>
    <mergeCell ref="L10:L11"/>
    <mergeCell ref="N10:N11"/>
    <mergeCell ref="P10:P11"/>
    <mergeCell ref="R10:R11"/>
    <mergeCell ref="H4:H5"/>
    <mergeCell ref="J4:J5"/>
    <mergeCell ref="L4:L5"/>
    <mergeCell ref="N4:N5"/>
    <mergeCell ref="P4:P5"/>
    <mergeCell ref="R4:R5"/>
    <mergeCell ref="T4:T5"/>
    <mergeCell ref="V4:V5"/>
    <mergeCell ref="W3:X3"/>
    <mergeCell ref="U3:V3"/>
    <mergeCell ref="S3:T3"/>
    <mergeCell ref="AM3:AN3"/>
    <mergeCell ref="AK3:AL3"/>
    <mergeCell ref="AI3:AJ3"/>
    <mergeCell ref="AG3:AH3"/>
    <mergeCell ref="AE3:AF3"/>
    <mergeCell ref="AC3:AD3"/>
    <mergeCell ref="AA3:AB3"/>
    <mergeCell ref="Z6:Z7"/>
    <mergeCell ref="AB6:AB7"/>
    <mergeCell ref="AD6:AD7"/>
    <mergeCell ref="AF6:AF7"/>
    <mergeCell ref="AH6:AH7"/>
    <mergeCell ref="AJ6:AJ7"/>
    <mergeCell ref="AL6:AL7"/>
    <mergeCell ref="AN6:AN7"/>
    <mergeCell ref="Z4:Z5"/>
    <mergeCell ref="AB4:AB5"/>
    <mergeCell ref="AD4:AD5"/>
    <mergeCell ref="AF4:AF5"/>
    <mergeCell ref="AH4:AH5"/>
    <mergeCell ref="AJ4:AJ5"/>
    <mergeCell ref="AL4:AL5"/>
    <mergeCell ref="AN4:AN5"/>
    <mergeCell ref="AR6:AR7"/>
    <mergeCell ref="AT6:AT7"/>
    <mergeCell ref="X4:X5"/>
    <mergeCell ref="AR10:AR11"/>
    <mergeCell ref="T8:T9"/>
    <mergeCell ref="V8:V9"/>
    <mergeCell ref="X8:X9"/>
    <mergeCell ref="Z8:Z9"/>
    <mergeCell ref="AB8:AB9"/>
    <mergeCell ref="AD8:AD9"/>
    <mergeCell ref="AF8:AF9"/>
    <mergeCell ref="AH8:AH9"/>
    <mergeCell ref="AJ8:AJ9"/>
    <mergeCell ref="AT10:AT11"/>
    <mergeCell ref="AL8:AL9"/>
    <mergeCell ref="AN8:AN9"/>
    <mergeCell ref="AP8:AP9"/>
    <mergeCell ref="AR8:AR9"/>
    <mergeCell ref="AT8:AT9"/>
    <mergeCell ref="T10:T11"/>
    <mergeCell ref="V10:V11"/>
    <mergeCell ref="X10:X11"/>
    <mergeCell ref="Z10:Z11"/>
    <mergeCell ref="X6:X7"/>
    <mergeCell ref="AB10:AB11"/>
    <mergeCell ref="AD10:AD11"/>
    <mergeCell ref="AF10:AF11"/>
    <mergeCell ref="AH10:AH11"/>
    <mergeCell ref="AJ10:AJ11"/>
    <mergeCell ref="AL10:AL11"/>
    <mergeCell ref="AN10:AN11"/>
    <mergeCell ref="AP10:AP11"/>
    <mergeCell ref="AP6:AP7"/>
    <mergeCell ref="A45:A46"/>
    <mergeCell ref="D45:D46"/>
    <mergeCell ref="F45:F46"/>
    <mergeCell ref="H45:H46"/>
    <mergeCell ref="J45:J46"/>
    <mergeCell ref="L45:L46"/>
    <mergeCell ref="N45:N46"/>
    <mergeCell ref="P45:P46"/>
    <mergeCell ref="R45:R46"/>
    <mergeCell ref="AJ47:AJ48"/>
    <mergeCell ref="AL47:AL48"/>
    <mergeCell ref="T45:T46"/>
    <mergeCell ref="V45:V46"/>
    <mergeCell ref="X45:X46"/>
    <mergeCell ref="Z45:Z46"/>
    <mergeCell ref="AB45:AB46"/>
    <mergeCell ref="AD45:AD46"/>
    <mergeCell ref="AF45:AF46"/>
    <mergeCell ref="AH45:AH46"/>
    <mergeCell ref="AJ45:AJ46"/>
    <mergeCell ref="AL49:AL50"/>
    <mergeCell ref="AN49:AN50"/>
    <mergeCell ref="AL45:AL46"/>
    <mergeCell ref="AN45:AN46"/>
    <mergeCell ref="AP45:AP46"/>
    <mergeCell ref="AR45:AR46"/>
    <mergeCell ref="AT45:AT46"/>
    <mergeCell ref="A47:A48"/>
    <mergeCell ref="D47:D48"/>
    <mergeCell ref="F47:F48"/>
    <mergeCell ref="H47:H48"/>
    <mergeCell ref="J47:J48"/>
    <mergeCell ref="L47:L48"/>
    <mergeCell ref="N47:N48"/>
    <mergeCell ref="P47:P48"/>
    <mergeCell ref="R47:R48"/>
    <mergeCell ref="T47:T48"/>
    <mergeCell ref="V47:V48"/>
    <mergeCell ref="X47:X48"/>
    <mergeCell ref="Z47:Z48"/>
    <mergeCell ref="AB47:AB48"/>
    <mergeCell ref="AD47:AD48"/>
    <mergeCell ref="AF47:AF48"/>
    <mergeCell ref="AH47:AH48"/>
    <mergeCell ref="AN51:AN52"/>
    <mergeCell ref="AP51:AP52"/>
    <mergeCell ref="AN47:AN48"/>
    <mergeCell ref="AP47:AP48"/>
    <mergeCell ref="AR47:AR48"/>
    <mergeCell ref="AT47:AT48"/>
    <mergeCell ref="A49:A50"/>
    <mergeCell ref="D49:D50"/>
    <mergeCell ref="F49:F50"/>
    <mergeCell ref="H49:H50"/>
    <mergeCell ref="J49:J50"/>
    <mergeCell ref="L49:L50"/>
    <mergeCell ref="N49:N50"/>
    <mergeCell ref="P49:P50"/>
    <mergeCell ref="R49:R50"/>
    <mergeCell ref="T49:T50"/>
    <mergeCell ref="V49:V50"/>
    <mergeCell ref="X49:X50"/>
    <mergeCell ref="Z49:Z50"/>
    <mergeCell ref="AB49:AB50"/>
    <mergeCell ref="AD49:AD50"/>
    <mergeCell ref="AF49:AF50"/>
    <mergeCell ref="AH49:AH50"/>
    <mergeCell ref="AJ49:AJ50"/>
    <mergeCell ref="AR51:AR52"/>
    <mergeCell ref="AT51:AT52"/>
    <mergeCell ref="AP49:AP50"/>
    <mergeCell ref="AR49:AR50"/>
    <mergeCell ref="AT49:AT50"/>
    <mergeCell ref="A51:A52"/>
    <mergeCell ref="D51:D52"/>
    <mergeCell ref="F51:F52"/>
    <mergeCell ref="H51:H52"/>
    <mergeCell ref="J51:J52"/>
    <mergeCell ref="L51:L52"/>
    <mergeCell ref="N51:N52"/>
    <mergeCell ref="P51:P52"/>
    <mergeCell ref="R51:R52"/>
    <mergeCell ref="T51:T52"/>
    <mergeCell ref="V51:V52"/>
    <mergeCell ref="X51:X52"/>
    <mergeCell ref="Z51:Z52"/>
    <mergeCell ref="AB51:AB52"/>
    <mergeCell ref="AD51:AD52"/>
    <mergeCell ref="AF51:AF52"/>
    <mergeCell ref="AH51:AH52"/>
    <mergeCell ref="AJ51:AJ52"/>
    <mergeCell ref="AL51:AL52"/>
  </mergeCells>
  <conditionalFormatting sqref="C4">
    <cfRule type="expression" dxfId="406" priority="1193">
      <formula>C5="Bonnoron"</formula>
    </cfRule>
    <cfRule type="expression" dxfId="405" priority="1195">
      <formula>C5="Calais"</formula>
    </cfRule>
    <cfRule type="expression" dxfId="404" priority="1197">
      <formula>C5="Deconninck"</formula>
    </cfRule>
    <cfRule type="expression" dxfId="403" priority="1199">
      <formula>C5="Denorme"</formula>
    </cfRule>
    <cfRule type="expression" dxfId="402" priority="1201">
      <formula>C5="everard"</formula>
    </cfRule>
    <cfRule type="expression" dxfId="401" priority="1203">
      <formula>C5="hogede"</formula>
    </cfRule>
    <cfRule type="expression" dxfId="400" priority="1205">
      <formula>C5="interim"</formula>
    </cfRule>
    <cfRule type="expression" dxfId="399" priority="1207">
      <formula>C5="leupe"</formula>
    </cfRule>
    <cfRule type="expression" dxfId="398" priority="1209">
      <formula>C5="maniez"</formula>
    </cfRule>
    <cfRule type="expression" dxfId="397" priority="1212">
      <formula>C5="rommel"</formula>
    </cfRule>
  </conditionalFormatting>
  <conditionalFormatting sqref="C5">
    <cfRule type="expression" dxfId="396" priority="1194">
      <formula>C5="Bonnoron"</formula>
    </cfRule>
    <cfRule type="expression" dxfId="395" priority="1196">
      <formula>C5="Calais"</formula>
    </cfRule>
    <cfRule type="expression" dxfId="394" priority="1198">
      <formula>C5="Deconninck"</formula>
    </cfRule>
    <cfRule type="expression" dxfId="393" priority="1200">
      <formula>C5="Denorme"</formula>
    </cfRule>
    <cfRule type="expression" dxfId="392" priority="1202">
      <formula>C5="everard"</formula>
    </cfRule>
    <cfRule type="expression" dxfId="391" priority="1204">
      <formula>C5="hogede"</formula>
    </cfRule>
    <cfRule type="expression" dxfId="390" priority="1206">
      <formula>C5="interim"</formula>
    </cfRule>
    <cfRule type="expression" dxfId="389" priority="1208">
      <formula>C5="leupe"</formula>
    </cfRule>
    <cfRule type="expression" dxfId="388" priority="1210">
      <formula>C5="Maniez"</formula>
    </cfRule>
    <cfRule type="expression" dxfId="387" priority="1211">
      <formula>C5="rommel"</formula>
    </cfRule>
  </conditionalFormatting>
  <conditionalFormatting sqref="C12">
    <cfRule type="expression" dxfId="386" priority="1153">
      <formula>C13="Bonnoron"</formula>
    </cfRule>
    <cfRule type="expression" dxfId="385" priority="1155">
      <formula>C13="Calais"</formula>
    </cfRule>
    <cfRule type="expression" dxfId="384" priority="1157">
      <formula>C13="Deconninck"</formula>
    </cfRule>
    <cfRule type="expression" dxfId="383" priority="1159">
      <formula>C13="Denorme"</formula>
    </cfRule>
    <cfRule type="expression" dxfId="382" priority="1161">
      <formula>C13="everard"</formula>
    </cfRule>
    <cfRule type="expression" dxfId="381" priority="1163">
      <formula>C13="hogede"</formula>
    </cfRule>
    <cfRule type="expression" dxfId="380" priority="1165">
      <formula>C13="interim"</formula>
    </cfRule>
    <cfRule type="expression" dxfId="379" priority="1167">
      <formula>C13="leupe"</formula>
    </cfRule>
    <cfRule type="expression" dxfId="378" priority="1169">
      <formula>C13="maniez"</formula>
    </cfRule>
    <cfRule type="expression" dxfId="377" priority="1172">
      <formula>C13="rommel"</formula>
    </cfRule>
  </conditionalFormatting>
  <conditionalFormatting sqref="C13">
    <cfRule type="expression" dxfId="376" priority="1154">
      <formula>C13="Bonnoron"</formula>
    </cfRule>
    <cfRule type="expression" dxfId="375" priority="1156">
      <formula>C13="Calais"</formula>
    </cfRule>
    <cfRule type="expression" dxfId="374" priority="1158">
      <formula>C13="Deconninck"</formula>
    </cfRule>
    <cfRule type="expression" dxfId="373" priority="1160">
      <formula>C13="Denorme"</formula>
    </cfRule>
    <cfRule type="expression" dxfId="372" priority="1162">
      <formula>C13="everard"</formula>
    </cfRule>
    <cfRule type="expression" dxfId="371" priority="1164">
      <formula>C13="hogede"</formula>
    </cfRule>
    <cfRule type="expression" dxfId="370" priority="1166">
      <formula>C13="interim"</formula>
    </cfRule>
    <cfRule type="expression" dxfId="369" priority="1168">
      <formula>C13="leupe"</formula>
    </cfRule>
    <cfRule type="expression" dxfId="368" priority="1170">
      <formula>C13="Maniez"</formula>
    </cfRule>
    <cfRule type="expression" dxfId="367" priority="1171">
      <formula>C13="rommel"</formula>
    </cfRule>
  </conditionalFormatting>
  <conditionalFormatting sqref="C15">
    <cfRule type="expression" dxfId="366" priority="1135">
      <formula>C15="Ryckembush"</formula>
    </cfRule>
    <cfRule type="expression" dxfId="365" priority="1137">
      <formula>C15="Moreau"</formula>
    </cfRule>
    <cfRule type="expression" dxfId="364" priority="1139">
      <formula>C15="Herlen"</formula>
    </cfRule>
    <cfRule type="expression" dxfId="363" priority="1141">
      <formula>C15="Douai"</formula>
    </cfRule>
    <cfRule type="expression" dxfId="362" priority="1144">
      <formula>C15="Calais"</formula>
    </cfRule>
  </conditionalFormatting>
  <conditionalFormatting sqref="C14">
    <cfRule type="expression" dxfId="361" priority="1134">
      <formula>C15="Ryckembush"</formula>
    </cfRule>
    <cfRule type="expression" dxfId="360" priority="1136">
      <formula>C15="Moreau"</formula>
    </cfRule>
    <cfRule type="expression" dxfId="359" priority="1138">
      <formula>C15="Herlen"</formula>
    </cfRule>
    <cfRule type="expression" dxfId="358" priority="1140">
      <formula>C15="Douai"</formula>
    </cfRule>
    <cfRule type="expression" dxfId="357" priority="1142">
      <formula>C15="Calais"</formula>
    </cfRule>
  </conditionalFormatting>
  <conditionalFormatting sqref="C31 E31 G31 I31 K31 M31 O31 Q31 S31 U31 W31 Y31 AA31 AC31 AE31 AG31 AI31 AK31 AM31 AO31 AQ31 AS31">
    <cfRule type="expression" dxfId="356" priority="1119">
      <formula>C31="Douai"</formula>
    </cfRule>
    <cfRule type="expression" dxfId="355" priority="1121">
      <formula>C31="Denain"</formula>
    </cfRule>
    <cfRule type="expression" dxfId="354" priority="1123">
      <formula>C31="Calais"</formula>
    </cfRule>
  </conditionalFormatting>
  <conditionalFormatting sqref="C30 E30 G30 I30 K30 M30 O30 Q30 S30 U30 W30 Y30 AA30 AC30 AE30 AG30 AI30 AK30 AM30 AO30 AQ30 AS30">
    <cfRule type="expression" dxfId="353" priority="1118">
      <formula>C31="Douai"</formula>
    </cfRule>
    <cfRule type="expression" dxfId="352" priority="1120">
      <formula>C31="Denain"</formula>
    </cfRule>
    <cfRule type="expression" dxfId="351" priority="1122">
      <formula>C31="Calais"</formula>
    </cfRule>
  </conditionalFormatting>
  <conditionalFormatting sqref="C34">
    <cfRule type="expression" dxfId="350" priority="1109">
      <formula>C34="BW174"</formula>
    </cfRule>
    <cfRule type="expression" dxfId="349" priority="1111">
      <formula>C34="Mixte"</formula>
    </cfRule>
  </conditionalFormatting>
  <conditionalFormatting sqref="C35">
    <cfRule type="expression" dxfId="348" priority="1108">
      <formula>C34="BW174"</formula>
    </cfRule>
    <cfRule type="expression" dxfId="347" priority="1110">
      <formula>C34="Mixte"</formula>
    </cfRule>
  </conditionalFormatting>
  <conditionalFormatting sqref="C39">
    <cfRule type="expression" dxfId="346" priority="1101">
      <formula>C39="Denain"</formula>
    </cfRule>
    <cfRule type="expression" dxfId="345" priority="1103">
      <formula>C39="Calais"</formula>
    </cfRule>
  </conditionalFormatting>
  <conditionalFormatting sqref="C38">
    <cfRule type="expression" dxfId="344" priority="1100">
      <formula>C39="Denain"</formula>
    </cfRule>
    <cfRule type="expression" dxfId="343" priority="1102">
      <formula>C39="Calais"</formula>
    </cfRule>
  </conditionalFormatting>
  <conditionalFormatting sqref="E31 G31 I31 K31 M31 O31 Q31 S31 U31 W31 Y31 AA31 AC31 AE31 AG31 AI31 AK31 AM31 AO31 AQ31 AS31">
    <cfRule type="expression" dxfId="342" priority="1015">
      <formula>E31="Douai"</formula>
    </cfRule>
    <cfRule type="expression" dxfId="341" priority="1017">
      <formula>E31="Denain"</formula>
    </cfRule>
    <cfRule type="expression" dxfId="340" priority="1019">
      <formula>E31="Calais"</formula>
    </cfRule>
  </conditionalFormatting>
  <conditionalFormatting sqref="E30 G30 I30 K30 M30 O30 Q30 S30 U30 W30 Y30 AA30 AC30 AE30 AG30 AI30 AK30 AM30 AO30 AQ30 AS30">
    <cfRule type="expression" dxfId="339" priority="1014">
      <formula>E31="Douai"</formula>
    </cfRule>
    <cfRule type="expression" dxfId="338" priority="1016">
      <formula>E31="Denain"</formula>
    </cfRule>
    <cfRule type="expression" dxfId="337" priority="1018">
      <formula>E31="Calais"</formula>
    </cfRule>
  </conditionalFormatting>
  <conditionalFormatting sqref="D4:D5 D12:D41 F12:F41 H12:H41 J12:J41 N12:N41 L12:L41 T12:T41 R12:R41 P12:P41 Z12:Z41 X12:X41 V12:V41 AH12:AH41 AF12:AF41 AD12:AD41 AB12:AB41 AR12:AR41 AP12:AP41 AN12:AN41 AL12:AL41 AJ12:AJ41 AT12:AT41">
    <cfRule type="expression" dxfId="336" priority="961">
      <formula>D4="FIN"</formula>
    </cfRule>
    <cfRule type="expression" dxfId="335" priority="962">
      <formula>D4="INT"</formula>
    </cfRule>
    <cfRule type="expression" dxfId="334" priority="963">
      <formula>D4="AT"</formula>
    </cfRule>
    <cfRule type="expression" dxfId="333" priority="964">
      <formula>D4="z"</formula>
    </cfRule>
  </conditionalFormatting>
  <conditionalFormatting sqref="D42">
    <cfRule type="expression" dxfId="332" priority="953">
      <formula>D42="FIN"</formula>
    </cfRule>
    <cfRule type="expression" dxfId="331" priority="954">
      <formula>D42="INT"</formula>
    </cfRule>
    <cfRule type="expression" dxfId="330" priority="955">
      <formula>D42="AT"</formula>
    </cfRule>
    <cfRule type="expression" dxfId="329" priority="956">
      <formula>D42="x"</formula>
    </cfRule>
  </conditionalFormatting>
  <conditionalFormatting sqref="E12 G12 I12 K12 M12 O12 Q12 S12 U12 W12 Y12 AA12 AC12 AE12 AG12 AI12 AK12 AM12 AO12 AQ12 AS12">
    <cfRule type="expression" dxfId="328" priority="497">
      <formula>E13="Bonnoron"</formula>
    </cfRule>
    <cfRule type="expression" dxfId="327" priority="499">
      <formula>E13="Calais"</formula>
    </cfRule>
    <cfRule type="expression" dxfId="326" priority="501">
      <formula>E13="Deconninck"</formula>
    </cfRule>
    <cfRule type="expression" dxfId="325" priority="503">
      <formula>E13="Denorme"</formula>
    </cfRule>
    <cfRule type="expression" dxfId="324" priority="505">
      <formula>E13="everard"</formula>
    </cfRule>
    <cfRule type="expression" dxfId="323" priority="507">
      <formula>E13="hogede"</formula>
    </cfRule>
    <cfRule type="expression" dxfId="322" priority="509">
      <formula>E13="interim"</formula>
    </cfRule>
    <cfRule type="expression" dxfId="321" priority="511">
      <formula>E13="leupe"</formula>
    </cfRule>
    <cfRule type="expression" dxfId="320" priority="513">
      <formula>E13="maniez"</formula>
    </cfRule>
    <cfRule type="expression" dxfId="319" priority="516">
      <formula>E13="rommel"</formula>
    </cfRule>
  </conditionalFormatting>
  <conditionalFormatting sqref="E13 G13 I13 K13 M13 O13 Q13 S13 U13 W13 Y13 AA13 AC13 AE13 AG13 AI13 AK13 AM13 AO13 AQ13 AS13">
    <cfRule type="expression" dxfId="318" priority="498">
      <formula>E13="Bonnoron"</formula>
    </cfRule>
    <cfRule type="expression" dxfId="317" priority="500">
      <formula>E13="Calais"</formula>
    </cfRule>
    <cfRule type="expression" dxfId="316" priority="502">
      <formula>E13="Deconninck"</formula>
    </cfRule>
    <cfRule type="expression" dxfId="315" priority="504">
      <formula>E13="Denorme"</formula>
    </cfRule>
    <cfRule type="expression" dxfId="314" priority="506">
      <formula>E13="everard"</formula>
    </cfRule>
    <cfRule type="expression" dxfId="313" priority="508">
      <formula>E13="hogede"</formula>
    </cfRule>
    <cfRule type="expression" dxfId="312" priority="510">
      <formula>E13="interim"</formula>
    </cfRule>
    <cfRule type="expression" dxfId="311" priority="512">
      <formula>E13="leupe"</formula>
    </cfRule>
    <cfRule type="expression" dxfId="310" priority="514">
      <formula>E13="Maniez"</formula>
    </cfRule>
    <cfRule type="expression" dxfId="309" priority="515">
      <formula>E13="rommel"</formula>
    </cfRule>
  </conditionalFormatting>
  <conditionalFormatting sqref="E15 G15 I15 K15 M15 O15 Q15 S15 U15 W15 Y15 AA15 AC15 AE15 AG15 AI15 AK15 AM15 AO15 AQ15 AS15">
    <cfRule type="expression" dxfId="308" priority="470">
      <formula>E15="Ryckembush"</formula>
    </cfRule>
    <cfRule type="expression" dxfId="307" priority="472">
      <formula>E15="Moreau"</formula>
    </cfRule>
    <cfRule type="expression" dxfId="306" priority="474">
      <formula>E15="Herlen"</formula>
    </cfRule>
    <cfRule type="expression" dxfId="305" priority="476">
      <formula>E15="Douai"</formula>
    </cfRule>
    <cfRule type="expression" dxfId="304" priority="478">
      <formula>E15="Calais"</formula>
    </cfRule>
  </conditionalFormatting>
  <conditionalFormatting sqref="E14 G14 I14 K14 M14 O14 Q14 S14 U14 W14 Y14 AA14 AC14 AE14 AG14 AI14 AK14 AM14 AO14 AQ14 AS14">
    <cfRule type="expression" dxfId="303" priority="469">
      <formula>E15="Ryckembush"</formula>
    </cfRule>
    <cfRule type="expression" dxfId="302" priority="471">
      <formula>E15="Moreau"</formula>
    </cfRule>
    <cfRule type="expression" dxfId="301" priority="473">
      <formula>E15="Herlen"</formula>
    </cfRule>
    <cfRule type="expression" dxfId="300" priority="475">
      <formula>E15="Douai"</formula>
    </cfRule>
    <cfRule type="expression" dxfId="299" priority="477">
      <formula>E15="Calais"</formula>
    </cfRule>
  </conditionalFormatting>
  <conditionalFormatting sqref="C17 C19 C21">
    <cfRule type="expression" dxfId="298" priority="456">
      <formula>C17="Ryckembush"</formula>
    </cfRule>
    <cfRule type="expression" dxfId="297" priority="458">
      <formula>C17="Moreau"</formula>
    </cfRule>
    <cfRule type="expression" dxfId="296" priority="460">
      <formula>C17="Herlen"</formula>
    </cfRule>
    <cfRule type="expression" dxfId="295" priority="462">
      <formula>C17="Douai"</formula>
    </cfRule>
    <cfRule type="expression" dxfId="294" priority="464">
      <formula>C17="Calais"</formula>
    </cfRule>
  </conditionalFormatting>
  <conditionalFormatting sqref="C16 C18 C20">
    <cfRule type="expression" dxfId="293" priority="455">
      <formula>C17="Ryckembush"</formula>
    </cfRule>
    <cfRule type="expression" dxfId="292" priority="457">
      <formula>C17="Moreau"</formula>
    </cfRule>
    <cfRule type="expression" dxfId="291" priority="459">
      <formula>C17="Herlen"</formula>
    </cfRule>
    <cfRule type="expression" dxfId="290" priority="461">
      <formula>C17="Douai"</formula>
    </cfRule>
    <cfRule type="expression" dxfId="289" priority="463">
      <formula>C17="Calais"</formula>
    </cfRule>
  </conditionalFormatting>
  <conditionalFormatting sqref="E17 E19 E21 G17 G19 G21 I17 I19 I21 K17 K19 K21 M17 M19 M21 O17 O19 O21 Q17 Q19 Q21 S17 S19 S21 U17 U19 U21 W17 W19 W21 Y17 Y19 Y21 AA17 AA19 AA21 AC17 AC19 AC21 AE17 AE19 AE21 AG17 AG19 AG21 AI17 AI19 AI21 AK17 AK19 AK21 AM17 AM19 AM21 AO17 AO19 AO21 AQ17 AQ19 AQ21 AS17 AS19 AS21">
    <cfRule type="expression" dxfId="288" priority="442">
      <formula>E17="Ryckembush"</formula>
    </cfRule>
    <cfRule type="expression" dxfId="287" priority="444">
      <formula>E17="Moreau"</formula>
    </cfRule>
    <cfRule type="expression" dxfId="286" priority="446">
      <formula>E17="Herlen"</formula>
    </cfRule>
    <cfRule type="expression" dxfId="285" priority="448">
      <formula>E17="Douai"</formula>
    </cfRule>
    <cfRule type="expression" dxfId="284" priority="450">
      <formula>E17="Calais"</formula>
    </cfRule>
  </conditionalFormatting>
  <conditionalFormatting sqref="E16 E18 E20 G16 G18 G20 I16 I18 I20 K16 K18 K20 M16 M18 M20 O16 O18 O20 Q16 Q18 Q20 S16 S18 S20 U16 U18 U20 W16 W18 W20 Y16 Y18 Y20 AA16 AA18 AA20 AC16 AC18 AC20 AE16 AE18 AE20 AG16 AG18 AG20 AI16 AI18 AI20 AK16 AK18 AK20 AM16 AM18 AM20 AO16 AO18 AO20 AQ16 AQ18 AQ20 AS16 AS18 AS20">
    <cfRule type="expression" dxfId="283" priority="441">
      <formula>E17="Ryckembush"</formula>
    </cfRule>
    <cfRule type="expression" dxfId="282" priority="443">
      <formula>E17="Moreau"</formula>
    </cfRule>
    <cfRule type="expression" dxfId="281" priority="445">
      <formula>E17="Herlen"</formula>
    </cfRule>
    <cfRule type="expression" dxfId="280" priority="447">
      <formula>E17="Douai"</formula>
    </cfRule>
    <cfRule type="expression" dxfId="279" priority="449">
      <formula>E17="Calais"</formula>
    </cfRule>
  </conditionalFormatting>
  <conditionalFormatting sqref="C33 E33 G33 I33 K33 M33 O33 Q33 S33 U33 W33 Y33 AA33 AC33 AE33 AG33 AI33 AK33 AM33 AO33 AQ33 AS33">
    <cfRule type="expression" dxfId="278" priority="380">
      <formula>C33="Douai"</formula>
    </cfRule>
    <cfRule type="expression" dxfId="277" priority="382">
      <formula>C33="Denain"</formula>
    </cfRule>
    <cfRule type="expression" dxfId="276" priority="384">
      <formula>C33="Calais"</formula>
    </cfRule>
  </conditionalFormatting>
  <conditionalFormatting sqref="C32 E32 G32 I32 K32 M32 O32 Q32 S32 U32 W32 Y32 AA32 AC32 AE32 AG32 AI32 AK32 AM32 AO32 AQ32 AS32">
    <cfRule type="expression" dxfId="275" priority="379">
      <formula>C33="Douai"</formula>
    </cfRule>
    <cfRule type="expression" dxfId="274" priority="381">
      <formula>C33="Denain"</formula>
    </cfRule>
    <cfRule type="expression" dxfId="273" priority="383">
      <formula>C33="Calais"</formula>
    </cfRule>
  </conditionalFormatting>
  <conditionalFormatting sqref="E34 G34 I34 K34 M34 O34 Q34 S34 U34 W34 Y34 AA34 AC34 AE34 AG34 AI34 AK34 AM34 AO34 AQ34 AS34">
    <cfRule type="expression" dxfId="272" priority="372">
      <formula>E34="BW174"</formula>
    </cfRule>
    <cfRule type="expression" dxfId="271" priority="374">
      <formula>E34="Mixte"</formula>
    </cfRule>
  </conditionalFormatting>
  <conditionalFormatting sqref="E35 G35 I35 K35 M35 O35 Q35 S35 U35 W35 Y35 AA35 AC35 AE35 AG35 AI35 AK35 AM35 AO35 AQ35 AS35">
    <cfRule type="expression" dxfId="270" priority="371">
      <formula>E34="BW174"</formula>
    </cfRule>
    <cfRule type="expression" dxfId="269" priority="373">
      <formula>E34="Mixte"</formula>
    </cfRule>
  </conditionalFormatting>
  <conditionalFormatting sqref="C36 E36 G36 I36 K36 M36 O36 Q36 S36 U36 W36 Y36 AA36 AC36 AE36 AG36 AI36 AK36 AM36 AO36 AQ36 AS36">
    <cfRule type="expression" dxfId="268" priority="364">
      <formula>C36="BW174"</formula>
    </cfRule>
    <cfRule type="expression" dxfId="267" priority="366">
      <formula>C36="Mixte"</formula>
    </cfRule>
  </conditionalFormatting>
  <conditionalFormatting sqref="C37 E37 G37 I37 K37 M37 O37 Q37 S37 U37 W37 Y37 AA37 AC37 AE37 AG37 AI37 AK37 AM37 AO37 AQ37 AS37">
    <cfRule type="expression" dxfId="266" priority="363">
      <formula>C36="BW174"</formula>
    </cfRule>
    <cfRule type="expression" dxfId="265" priority="365">
      <formula>C36="Mixte"</formula>
    </cfRule>
  </conditionalFormatting>
  <conditionalFormatting sqref="E39 G39 I39 K39 M39 O39 Q39 S39 U39 W39 Y39 AA39 AC39 AE39 AG39 AI39 AK39 AM39 AO39 AQ39 AS39">
    <cfRule type="expression" dxfId="264" priority="356">
      <formula>E39="Denain"</formula>
    </cfRule>
    <cfRule type="expression" dxfId="263" priority="358">
      <formula>E39="Calais"</formula>
    </cfRule>
  </conditionalFormatting>
  <conditionalFormatting sqref="E38 G38 I38 K38 M38 O38 Q38 S38 U38 W38 Y38 AA38 AC38 AE38 AG38 AI38 AK38 AM38 AO38 AQ38 AS38">
    <cfRule type="expression" dxfId="262" priority="355">
      <formula>E39="Denain"</formula>
    </cfRule>
    <cfRule type="expression" dxfId="261" priority="357">
      <formula>E39="Calais"</formula>
    </cfRule>
  </conditionalFormatting>
  <conditionalFormatting sqref="E4 G4 I4 K4 M4 O4 Q4 S4 U4 W4 Y4 AA4 AC4 AE4 AG4 AI4 AK4 AM4 AO4 AQ4 AS4">
    <cfRule type="expression" dxfId="260" priority="327">
      <formula>E5="Bonnoron"</formula>
    </cfRule>
    <cfRule type="expression" dxfId="259" priority="329">
      <formula>E5="Calais"</formula>
    </cfRule>
    <cfRule type="expression" dxfId="258" priority="331">
      <formula>E5="Deconninck"</formula>
    </cfRule>
    <cfRule type="expression" dxfId="257" priority="333">
      <formula>E5="Denorme"</formula>
    </cfRule>
    <cfRule type="expression" dxfId="256" priority="335">
      <formula>E5="everard"</formula>
    </cfRule>
    <cfRule type="expression" dxfId="255" priority="337">
      <formula>E5="hogede"</formula>
    </cfRule>
    <cfRule type="expression" dxfId="254" priority="339">
      <formula>E5="interim"</formula>
    </cfRule>
    <cfRule type="expression" dxfId="253" priority="341">
      <formula>E5="leupe"</formula>
    </cfRule>
    <cfRule type="expression" dxfId="252" priority="343">
      <formula>E5="maniez"</formula>
    </cfRule>
    <cfRule type="expression" dxfId="251" priority="346">
      <formula>E5="rommel"</formula>
    </cfRule>
  </conditionalFormatting>
  <conditionalFormatting sqref="E5 G5 I5 K5 M5 O5 Q5 S5 U5 W5 Y5 AA5 AC5 AE5 AG5 AI5 AK5 AM5 AO5 AQ5 AS5">
    <cfRule type="expression" dxfId="250" priority="328">
      <formula>E5="Bonnoron"</formula>
    </cfRule>
    <cfRule type="expression" dxfId="249" priority="330">
      <formula>E5="Calais"</formula>
    </cfRule>
    <cfRule type="expression" dxfId="248" priority="332">
      <formula>E5="Deconninck"</formula>
    </cfRule>
    <cfRule type="expression" dxfId="247" priority="334">
      <formula>E5="Denorme"</formula>
    </cfRule>
    <cfRule type="expression" dxfId="246" priority="336">
      <formula>E5="everard"</formula>
    </cfRule>
    <cfRule type="expression" dxfId="245" priority="338">
      <formula>E5="hogede"</formula>
    </cfRule>
    <cfRule type="expression" dxfId="244" priority="340">
      <formula>E5="interim"</formula>
    </cfRule>
    <cfRule type="expression" dxfId="243" priority="342">
      <formula>E5="leupe"</formula>
    </cfRule>
    <cfRule type="expression" dxfId="242" priority="344">
      <formula>E5="Maniez"</formula>
    </cfRule>
    <cfRule type="expression" dxfId="241" priority="345">
      <formula>E5="rommel"</formula>
    </cfRule>
  </conditionalFormatting>
  <conditionalFormatting sqref="C6 C8 C10 E6 E8 E10 G6 G8 G10 I6 I8 I10 K6 K8 K10 M6 M8 M10 O6 O8 O10 Q6 Q8 Q10 S6 S8 S10 U6 U8 U10 W6 W8 W10 Y6 Y8 Y10 AA6 AA8 AA10 AC6 AC8 AC10 AE6 AE8 AE10 AG6 AG8 AG10 AI6 AI8 AI10 AK6 AK8 AK10 AM6 AM8 AM10 AO6 AO8 AO10 AQ6 AQ8 AQ10 AS6 AS8 AS10">
    <cfRule type="expression" dxfId="240" priority="303">
      <formula>C7="Bonnoron"</formula>
    </cfRule>
    <cfRule type="expression" dxfId="239" priority="305">
      <formula>C7="Calais"</formula>
    </cfRule>
    <cfRule type="expression" dxfId="238" priority="307">
      <formula>C7="Deconninck"</formula>
    </cfRule>
    <cfRule type="expression" dxfId="237" priority="309">
      <formula>C7="Denorme"</formula>
    </cfRule>
    <cfRule type="expression" dxfId="236" priority="311">
      <formula>C7="everard"</formula>
    </cfRule>
    <cfRule type="expression" dxfId="235" priority="313">
      <formula>C7="hogede"</formula>
    </cfRule>
    <cfRule type="expression" dxfId="234" priority="315">
      <formula>C7="interim"</formula>
    </cfRule>
    <cfRule type="expression" dxfId="233" priority="317">
      <formula>C7="leupe"</formula>
    </cfRule>
    <cfRule type="expression" dxfId="232" priority="319">
      <formula>C7="maniez"</formula>
    </cfRule>
    <cfRule type="expression" dxfId="231" priority="322">
      <formula>C7="rommel"</formula>
    </cfRule>
  </conditionalFormatting>
  <conditionalFormatting sqref="C7 C9 C11 E7 E9 E11 G7 G9 G11 I7 I9 I11 K7 K9 K11 M7 M9 M11 O7 O9 O11 Q7 Q9 Q11 S7 S9 S11 U7 U9 U11 W7 W9 W11 Y7 Y9 Y11 AA7 AA9 AA11 AC7 AC9 AC11 AE7 AE9 AE11 AG7 AG9 AG11 AI7 AI9 AI11 AK7 AK9 AK11 AM7 AM9 AM11 AO7 AO9 AO11 AQ7 AQ9 AQ11 AS7 AS9 AS11">
    <cfRule type="expression" dxfId="230" priority="304">
      <formula>C7="Bonnoron"</formula>
    </cfRule>
    <cfRule type="expression" dxfId="229" priority="306">
      <formula>C7="Calais"</formula>
    </cfRule>
    <cfRule type="expression" dxfId="228" priority="308">
      <formula>C7="Deconninck"</formula>
    </cfRule>
    <cfRule type="expression" dxfId="227" priority="310">
      <formula>C7="Denorme"</formula>
    </cfRule>
    <cfRule type="expression" dxfId="226" priority="312">
      <formula>C7="everard"</formula>
    </cfRule>
    <cfRule type="expression" dxfId="225" priority="314">
      <formula>C7="hogede"</formula>
    </cfRule>
    <cfRule type="expression" dxfId="224" priority="316">
      <formula>C7="interim"</formula>
    </cfRule>
    <cfRule type="expression" dxfId="223" priority="318">
      <formula>C7="leupe"</formula>
    </cfRule>
    <cfRule type="expression" dxfId="222" priority="320">
      <formula>C7="Maniez"</formula>
    </cfRule>
    <cfRule type="expression" dxfId="221" priority="321">
      <formula>C7="rommel"</formula>
    </cfRule>
  </conditionalFormatting>
  <conditionalFormatting sqref="D6:D11">
    <cfRule type="expression" dxfId="220" priority="299">
      <formula>D6="FIN"</formula>
    </cfRule>
    <cfRule type="expression" dxfId="219" priority="300">
      <formula>D6="INT"</formula>
    </cfRule>
    <cfRule type="expression" dxfId="218" priority="301">
      <formula>D6="AT"</formula>
    </cfRule>
    <cfRule type="expression" dxfId="217" priority="302">
      <formula>D6="x"</formula>
    </cfRule>
  </conditionalFormatting>
  <conditionalFormatting sqref="D43:D44">
    <cfRule type="expression" dxfId="216" priority="287">
      <formula>D43="FIN"</formula>
    </cfRule>
    <cfRule type="expression" dxfId="215" priority="288">
      <formula>D43="INT"</formula>
    </cfRule>
    <cfRule type="expression" dxfId="214" priority="289">
      <formula>D43="AT"</formula>
    </cfRule>
    <cfRule type="expression" dxfId="213" priority="290">
      <formula>D43="z"</formula>
    </cfRule>
  </conditionalFormatting>
  <conditionalFormatting sqref="F4:F5">
    <cfRule type="expression" dxfId="212" priority="283">
      <formula>F4="FIN"</formula>
    </cfRule>
    <cfRule type="expression" dxfId="211" priority="284">
      <formula>F4="INT"</formula>
    </cfRule>
    <cfRule type="expression" dxfId="210" priority="285">
      <formula>F4="AT"</formula>
    </cfRule>
    <cfRule type="expression" dxfId="209" priority="286">
      <formula>F4="z"</formula>
    </cfRule>
  </conditionalFormatting>
  <conditionalFormatting sqref="F42">
    <cfRule type="expression" dxfId="208" priority="279">
      <formula>F42="FIN"</formula>
    </cfRule>
    <cfRule type="expression" dxfId="207" priority="280">
      <formula>F42="INT"</formula>
    </cfRule>
    <cfRule type="expression" dxfId="206" priority="281">
      <formula>F42="AT"</formula>
    </cfRule>
    <cfRule type="expression" dxfId="205" priority="282">
      <formula>F42="x"</formula>
    </cfRule>
  </conditionalFormatting>
  <conditionalFormatting sqref="F6:F11">
    <cfRule type="expression" dxfId="204" priority="275">
      <formula>F6="FIN"</formula>
    </cfRule>
    <cfRule type="expression" dxfId="203" priority="276">
      <formula>F6="INT"</formula>
    </cfRule>
    <cfRule type="expression" dxfId="202" priority="277">
      <formula>F6="AT"</formula>
    </cfRule>
    <cfRule type="expression" dxfId="201" priority="278">
      <formula>F6="x"</formula>
    </cfRule>
  </conditionalFormatting>
  <conditionalFormatting sqref="H4:H5">
    <cfRule type="expression" dxfId="200" priority="263">
      <formula>H4="FIN"</formula>
    </cfRule>
    <cfRule type="expression" dxfId="199" priority="264">
      <formula>H4="INT"</formula>
    </cfRule>
    <cfRule type="expression" dxfId="198" priority="265">
      <formula>H4="AT"</formula>
    </cfRule>
    <cfRule type="expression" dxfId="197" priority="266">
      <formula>H4="z"</formula>
    </cfRule>
  </conditionalFormatting>
  <conditionalFormatting sqref="H42">
    <cfRule type="expression" dxfId="196" priority="259">
      <formula>H42="FIN"</formula>
    </cfRule>
    <cfRule type="expression" dxfId="195" priority="260">
      <formula>H42="INT"</formula>
    </cfRule>
    <cfRule type="expression" dxfId="194" priority="261">
      <formula>H42="AT"</formula>
    </cfRule>
    <cfRule type="expression" dxfId="193" priority="262">
      <formula>H42="x"</formula>
    </cfRule>
  </conditionalFormatting>
  <conditionalFormatting sqref="H6:H11">
    <cfRule type="expression" dxfId="192" priority="255">
      <formula>H6="FIN"</formula>
    </cfRule>
    <cfRule type="expression" dxfId="191" priority="256">
      <formula>H6="INT"</formula>
    </cfRule>
    <cfRule type="expression" dxfId="190" priority="257">
      <formula>H6="AT"</formula>
    </cfRule>
    <cfRule type="expression" dxfId="189" priority="258">
      <formula>H6="x"</formula>
    </cfRule>
  </conditionalFormatting>
  <conditionalFormatting sqref="J4:J5">
    <cfRule type="expression" dxfId="188" priority="243">
      <formula>J4="FIN"</formula>
    </cfRule>
    <cfRule type="expression" dxfId="187" priority="244">
      <formula>J4="INT"</formula>
    </cfRule>
    <cfRule type="expression" dxfId="186" priority="245">
      <formula>J4="AT"</formula>
    </cfRule>
    <cfRule type="expression" dxfId="185" priority="246">
      <formula>J4="z"</formula>
    </cfRule>
  </conditionalFormatting>
  <conditionalFormatting sqref="J42">
    <cfRule type="expression" dxfId="184" priority="239">
      <formula>J42="FIN"</formula>
    </cfRule>
    <cfRule type="expression" dxfId="183" priority="240">
      <formula>J42="INT"</formula>
    </cfRule>
    <cfRule type="expression" dxfId="182" priority="241">
      <formula>J42="AT"</formula>
    </cfRule>
    <cfRule type="expression" dxfId="181" priority="242">
      <formula>J42="x"</formula>
    </cfRule>
  </conditionalFormatting>
  <conditionalFormatting sqref="J6:J11">
    <cfRule type="expression" dxfId="180" priority="235">
      <formula>J6="FIN"</formula>
    </cfRule>
    <cfRule type="expression" dxfId="179" priority="236">
      <formula>J6="INT"</formula>
    </cfRule>
    <cfRule type="expression" dxfId="178" priority="237">
      <formula>J6="AT"</formula>
    </cfRule>
    <cfRule type="expression" dxfId="177" priority="238">
      <formula>J6="x"</formula>
    </cfRule>
  </conditionalFormatting>
  <conditionalFormatting sqref="N4:N5 L4:L5">
    <cfRule type="expression" dxfId="176" priority="223">
      <formula>L4="FIN"</formula>
    </cfRule>
    <cfRule type="expression" dxfId="175" priority="224">
      <formula>L4="INT"</formula>
    </cfRule>
    <cfRule type="expression" dxfId="174" priority="225">
      <formula>L4="AT"</formula>
    </cfRule>
    <cfRule type="expression" dxfId="173" priority="226">
      <formula>L4="z"</formula>
    </cfRule>
  </conditionalFormatting>
  <conditionalFormatting sqref="N42 L42">
    <cfRule type="expression" dxfId="172" priority="219">
      <formula>L42="FIN"</formula>
    </cfRule>
    <cfRule type="expression" dxfId="171" priority="220">
      <formula>L42="INT"</formula>
    </cfRule>
    <cfRule type="expression" dxfId="170" priority="221">
      <formula>L42="AT"</formula>
    </cfRule>
    <cfRule type="expression" dxfId="169" priority="222">
      <formula>L42="x"</formula>
    </cfRule>
  </conditionalFormatting>
  <conditionalFormatting sqref="N6:N11 L6:L11">
    <cfRule type="expression" dxfId="168" priority="215">
      <formula>L6="FIN"</formula>
    </cfRule>
    <cfRule type="expression" dxfId="167" priority="216">
      <formula>L6="INT"</formula>
    </cfRule>
    <cfRule type="expression" dxfId="166" priority="217">
      <formula>L6="AT"</formula>
    </cfRule>
    <cfRule type="expression" dxfId="165" priority="218">
      <formula>L6="x"</formula>
    </cfRule>
  </conditionalFormatting>
  <conditionalFormatting sqref="T4:T5 R4:R5 P4:P5">
    <cfRule type="expression" dxfId="164" priority="203">
      <formula>P4="FIN"</formula>
    </cfRule>
    <cfRule type="expression" dxfId="163" priority="204">
      <formula>P4="INT"</formula>
    </cfRule>
    <cfRule type="expression" dxfId="162" priority="205">
      <formula>P4="AT"</formula>
    </cfRule>
    <cfRule type="expression" dxfId="161" priority="206">
      <formula>P4="z"</formula>
    </cfRule>
  </conditionalFormatting>
  <conditionalFormatting sqref="T42 R42 P42">
    <cfRule type="expression" dxfId="160" priority="199">
      <formula>P42="FIN"</formula>
    </cfRule>
    <cfRule type="expression" dxfId="159" priority="200">
      <formula>P42="INT"</formula>
    </cfRule>
    <cfRule type="expression" dxfId="158" priority="201">
      <formula>P42="AT"</formula>
    </cfRule>
    <cfRule type="expression" dxfId="157" priority="202">
      <formula>P42="x"</formula>
    </cfRule>
  </conditionalFormatting>
  <conditionalFormatting sqref="T6:T11 R6:R11 P6:P11">
    <cfRule type="expression" dxfId="156" priority="195">
      <formula>P6="FIN"</formula>
    </cfRule>
    <cfRule type="expression" dxfId="155" priority="196">
      <formula>P6="INT"</formula>
    </cfRule>
    <cfRule type="expression" dxfId="154" priority="197">
      <formula>P6="AT"</formula>
    </cfRule>
    <cfRule type="expression" dxfId="153" priority="198">
      <formula>P6="x"</formula>
    </cfRule>
  </conditionalFormatting>
  <conditionalFormatting sqref="Z4:Z5 X4:X5 V4:V5">
    <cfRule type="expression" dxfId="152" priority="183">
      <formula>V4="FIN"</formula>
    </cfRule>
    <cfRule type="expression" dxfId="151" priority="184">
      <formula>V4="INT"</formula>
    </cfRule>
    <cfRule type="expression" dxfId="150" priority="185">
      <formula>V4="AT"</formula>
    </cfRule>
    <cfRule type="expression" dxfId="149" priority="186">
      <formula>V4="z"</formula>
    </cfRule>
  </conditionalFormatting>
  <conditionalFormatting sqref="Z42 X42 V42">
    <cfRule type="expression" dxfId="148" priority="179">
      <formula>V42="FIN"</formula>
    </cfRule>
    <cfRule type="expression" dxfId="147" priority="180">
      <formula>V42="INT"</formula>
    </cfRule>
    <cfRule type="expression" dxfId="146" priority="181">
      <formula>V42="AT"</formula>
    </cfRule>
    <cfRule type="expression" dxfId="145" priority="182">
      <formula>V42="x"</formula>
    </cfRule>
  </conditionalFormatting>
  <conditionalFormatting sqref="Z6:Z11 X6:X11 V6:V11">
    <cfRule type="expression" dxfId="144" priority="175">
      <formula>V6="FIN"</formula>
    </cfRule>
    <cfRule type="expression" dxfId="143" priority="176">
      <formula>V6="INT"</formula>
    </cfRule>
    <cfRule type="expression" dxfId="142" priority="177">
      <formula>V6="AT"</formula>
    </cfRule>
    <cfRule type="expression" dxfId="141" priority="178">
      <formula>V6="x"</formula>
    </cfRule>
  </conditionalFormatting>
  <conditionalFormatting sqref="AH4:AH5 AF4:AF5 AD4:AD5 AB4:AB5">
    <cfRule type="expression" dxfId="140" priority="163">
      <formula>AB4="FIN"</formula>
    </cfRule>
    <cfRule type="expression" dxfId="139" priority="164">
      <formula>AB4="INT"</formula>
    </cfRule>
    <cfRule type="expression" dxfId="138" priority="165">
      <formula>AB4="AT"</formula>
    </cfRule>
    <cfRule type="expression" dxfId="137" priority="166">
      <formula>AB4="z"</formula>
    </cfRule>
  </conditionalFormatting>
  <conditionalFormatting sqref="AH42 AF42 AD42 AB42">
    <cfRule type="expression" dxfId="136" priority="159">
      <formula>AB42="FIN"</formula>
    </cfRule>
    <cfRule type="expression" dxfId="135" priority="160">
      <formula>AB42="INT"</formula>
    </cfRule>
    <cfRule type="expression" dxfId="134" priority="161">
      <formula>AB42="AT"</formula>
    </cfRule>
    <cfRule type="expression" dxfId="133" priority="162">
      <formula>AB42="x"</formula>
    </cfRule>
  </conditionalFormatting>
  <conditionalFormatting sqref="AH6:AH11 AF6:AF11 AD6:AD11 AB6:AB11">
    <cfRule type="expression" dxfId="132" priority="155">
      <formula>AB6="FIN"</formula>
    </cfRule>
    <cfRule type="expression" dxfId="131" priority="156">
      <formula>AB6="INT"</formula>
    </cfRule>
    <cfRule type="expression" dxfId="130" priority="157">
      <formula>AB6="AT"</formula>
    </cfRule>
    <cfRule type="expression" dxfId="129" priority="158">
      <formula>AB6="x"</formula>
    </cfRule>
  </conditionalFormatting>
  <conditionalFormatting sqref="AR4:AR5 AP4:AP5 AN4:AN5 AL4:AL5 AJ4:AJ5">
    <cfRule type="expression" dxfId="128" priority="143">
      <formula>AJ4="FIN"</formula>
    </cfRule>
    <cfRule type="expression" dxfId="127" priority="144">
      <formula>AJ4="INT"</formula>
    </cfRule>
    <cfRule type="expression" dxfId="126" priority="145">
      <formula>AJ4="AT"</formula>
    </cfRule>
    <cfRule type="expression" dxfId="125" priority="146">
      <formula>AJ4="z"</formula>
    </cfRule>
  </conditionalFormatting>
  <conditionalFormatting sqref="AR42 AP42 AN42 AL42 AJ42">
    <cfRule type="expression" dxfId="124" priority="139">
      <formula>AJ42="FIN"</formula>
    </cfRule>
    <cfRule type="expression" dxfId="123" priority="140">
      <formula>AJ42="INT"</formula>
    </cfRule>
    <cfRule type="expression" dxfId="122" priority="141">
      <formula>AJ42="AT"</formula>
    </cfRule>
    <cfRule type="expression" dxfId="121" priority="142">
      <formula>AJ42="x"</formula>
    </cfRule>
  </conditionalFormatting>
  <conditionalFormatting sqref="AR6:AR11 AP6:AP11 AN6:AN11 AL6:AL11 AJ6:AJ11">
    <cfRule type="expression" dxfId="120" priority="135">
      <formula>AJ6="FIN"</formula>
    </cfRule>
    <cfRule type="expression" dxfId="119" priority="136">
      <formula>AJ6="INT"</formula>
    </cfRule>
    <cfRule type="expression" dxfId="118" priority="137">
      <formula>AJ6="AT"</formula>
    </cfRule>
    <cfRule type="expression" dxfId="117" priority="138">
      <formula>AJ6="x"</formula>
    </cfRule>
  </conditionalFormatting>
  <conditionalFormatting sqref="AT4:AT5">
    <cfRule type="expression" dxfId="116" priority="123">
      <formula>AT4="FIN"</formula>
    </cfRule>
    <cfRule type="expression" dxfId="115" priority="124">
      <formula>AT4="INT"</formula>
    </cfRule>
    <cfRule type="expression" dxfId="114" priority="125">
      <formula>AT4="AT"</formula>
    </cfRule>
    <cfRule type="expression" dxfId="113" priority="126">
      <formula>AT4="z"</formula>
    </cfRule>
  </conditionalFormatting>
  <conditionalFormatting sqref="AT42">
    <cfRule type="expression" dxfId="112" priority="119">
      <formula>AT42="FIN"</formula>
    </cfRule>
    <cfRule type="expression" dxfId="111" priority="120">
      <formula>AT42="INT"</formula>
    </cfRule>
    <cfRule type="expression" dxfId="110" priority="121">
      <formula>AT42="AT"</formula>
    </cfRule>
    <cfRule type="expression" dxfId="109" priority="122">
      <formula>AT42="x"</formula>
    </cfRule>
  </conditionalFormatting>
  <conditionalFormatting sqref="AT6:AT11">
    <cfRule type="expression" dxfId="108" priority="115">
      <formula>AT6="FIN"</formula>
    </cfRule>
    <cfRule type="expression" dxfId="107" priority="116">
      <formula>AT6="INT"</formula>
    </cfRule>
    <cfRule type="expression" dxfId="106" priority="117">
      <formula>AT6="AT"</formula>
    </cfRule>
    <cfRule type="expression" dxfId="105" priority="118">
      <formula>AT6="x"</formula>
    </cfRule>
  </conditionalFormatting>
  <conditionalFormatting sqref="C44">
    <cfRule type="expression" dxfId="104" priority="93">
      <formula>C44="Salti"</formula>
    </cfRule>
    <cfRule type="expression" dxfId="103" priority="95">
      <formula>C44="Salmat"</formula>
    </cfRule>
    <cfRule type="expression" dxfId="102" priority="98">
      <formula>C44="Kiloutou"</formula>
    </cfRule>
    <cfRule type="expression" dxfId="101" priority="99">
      <formula>C44="Jean Bart"</formula>
    </cfRule>
    <cfRule type="expression" dxfId="100" priority="102">
      <formula>C44="EMM"</formula>
    </cfRule>
    <cfRule type="expression" dxfId="99" priority="104">
      <formula>C44="Diatek"</formula>
    </cfRule>
    <cfRule type="expression" dxfId="98" priority="106">
      <formula>C44="CGL"</formula>
    </cfRule>
  </conditionalFormatting>
  <conditionalFormatting sqref="C43">
    <cfRule type="expression" dxfId="97" priority="92">
      <formula>C44="Salti"</formula>
    </cfRule>
    <cfRule type="expression" dxfId="96" priority="94">
      <formula>C44="Salmat"</formula>
    </cfRule>
    <cfRule type="expression" dxfId="95" priority="96">
      <formula>C44="Jean Bart"</formula>
    </cfRule>
    <cfRule type="expression" dxfId="94" priority="97">
      <formula>C44="Kiloutou"</formula>
    </cfRule>
    <cfRule type="expression" dxfId="93" priority="101">
      <formula>C44="EMM"</formula>
    </cfRule>
    <cfRule type="expression" dxfId="92" priority="103">
      <formula>C44="Diatek"</formula>
    </cfRule>
    <cfRule type="expression" dxfId="91" priority="105">
      <formula>C44="CGL"</formula>
    </cfRule>
  </conditionalFormatting>
  <conditionalFormatting sqref="F43:F44 H43:H44 J43:J44 L43:L44 N43:N44 P43:P44 R43:R44 T43:T44 V43:V44 X43:X44 Z43:Z44 AB43:AB44 AD43:AD44 AF43:AF44 AH43:AH44 AJ43:AJ44 AL43:AL44 AN43:AN44 AP43:AP44 AR43:AR44 AT43:AT44">
    <cfRule type="expression" dxfId="90" priority="88">
      <formula>F43="FIN"</formula>
    </cfRule>
    <cfRule type="expression" dxfId="89" priority="89">
      <formula>F43="INT"</formula>
    </cfRule>
    <cfRule type="expression" dxfId="88" priority="90">
      <formula>F43="AT"</formula>
    </cfRule>
    <cfRule type="expression" dxfId="87" priority="91">
      <formula>F43="z"</formula>
    </cfRule>
  </conditionalFormatting>
  <conditionalFormatting sqref="E44 G44 I44 K44 M44 O44 Q44 S44 U44 W44 Y44 AA44 AC44 AE44 AG44 AI44 AK44 AM44 AO44 AQ44 AS44">
    <cfRule type="expression" dxfId="86" priority="75">
      <formula>E44="Salti"</formula>
    </cfRule>
    <cfRule type="expression" dxfId="85" priority="77">
      <formula>E44="Salmat"</formula>
    </cfRule>
    <cfRule type="expression" dxfId="84" priority="80">
      <formula>E44="Kiloutou"</formula>
    </cfRule>
    <cfRule type="expression" dxfId="83" priority="81">
      <formula>E44="Jean Bart"</formula>
    </cfRule>
    <cfRule type="expression" dxfId="82" priority="83">
      <formula>E44="EMM"</formula>
    </cfRule>
    <cfRule type="expression" dxfId="81" priority="85">
      <formula>E44="Diatek"</formula>
    </cfRule>
    <cfRule type="expression" dxfId="80" priority="87">
      <formula>E44="CGL"</formula>
    </cfRule>
  </conditionalFormatting>
  <conditionalFormatting sqref="E43 G43 I43 K43 M43 O43 Q43 S43 U43 W43 Y43 AA43 AC43 AE43 AG43 AI43 AK43 AM43 AO43 AQ43 AS43">
    <cfRule type="expression" dxfId="79" priority="74">
      <formula>E44="Salti"</formula>
    </cfRule>
    <cfRule type="expression" dxfId="78" priority="76">
      <formula>E44="Salmat"</formula>
    </cfRule>
    <cfRule type="expression" dxfId="77" priority="78">
      <formula>E44="Jean Bart"</formula>
    </cfRule>
    <cfRule type="expression" dxfId="76" priority="79">
      <formula>E44="Kiloutou"</formula>
    </cfRule>
    <cfRule type="expression" dxfId="75" priority="82">
      <formula>E44="EMM"</formula>
    </cfRule>
    <cfRule type="expression" dxfId="74" priority="84">
      <formula>E44="Diatek"</formula>
    </cfRule>
    <cfRule type="expression" dxfId="73" priority="86">
      <formula>E44="CGL"</formula>
    </cfRule>
  </conditionalFormatting>
  <conditionalFormatting sqref="D45:D50">
    <cfRule type="expression" dxfId="72" priority="70">
      <formula>D45="FIN"</formula>
    </cfRule>
    <cfRule type="expression" dxfId="71" priority="71">
      <formula>D45="INT"</formula>
    </cfRule>
    <cfRule type="expression" dxfId="70" priority="72">
      <formula>D45="AT"</formula>
    </cfRule>
    <cfRule type="expression" dxfId="69" priority="73">
      <formula>D45="z"</formula>
    </cfRule>
  </conditionalFormatting>
  <conditionalFormatting sqref="C46 C48 C50">
    <cfRule type="expression" dxfId="68" priority="57">
      <formula>C46="Salti"</formula>
    </cfRule>
    <cfRule type="expression" dxfId="67" priority="59">
      <formula>C46="Salmat"</formula>
    </cfRule>
    <cfRule type="expression" dxfId="66" priority="62">
      <formula>C46="Kiloutou"</formula>
    </cfRule>
    <cfRule type="expression" dxfId="65" priority="63">
      <formula>C46="Jean Bart"</formula>
    </cfRule>
    <cfRule type="expression" dxfId="64" priority="65">
      <formula>C46="EMM"</formula>
    </cfRule>
    <cfRule type="expression" dxfId="63" priority="67">
      <formula>C46="Diatek"</formula>
    </cfRule>
    <cfRule type="expression" dxfId="62" priority="69">
      <formula>C46="CGL"</formula>
    </cfRule>
  </conditionalFormatting>
  <conditionalFormatting sqref="C45 C47 C49">
    <cfRule type="expression" dxfId="61" priority="56">
      <formula>C46="Salti"</formula>
    </cfRule>
    <cfRule type="expression" dxfId="60" priority="58">
      <formula>C46="Salmat"</formula>
    </cfRule>
    <cfRule type="expression" dxfId="59" priority="60">
      <formula>C46="Jean Bart"</formula>
    </cfRule>
    <cfRule type="expression" dxfId="58" priority="61">
      <formula>C46="Kiloutou"</formula>
    </cfRule>
    <cfRule type="expression" dxfId="57" priority="64">
      <formula>C46="EMM"</formula>
    </cfRule>
    <cfRule type="expression" dxfId="56" priority="66">
      <formula>C46="Diatek"</formula>
    </cfRule>
    <cfRule type="expression" dxfId="55" priority="68">
      <formula>C46="CGL"</formula>
    </cfRule>
  </conditionalFormatting>
  <conditionalFormatting sqref="F45:F50 H45:H50 J45:J50 L45:L50 N45:N50 P45:P50 R45:R50 T45:T50 V45:V50 X45:X50 Z45:Z50 AB45:AB50 AD45:AD50 AF45:AF50 AH45:AH50 AJ45:AJ50 AL45:AL50 AN45:AN50 AP45:AP50 AR45:AR50 AT45:AT50">
    <cfRule type="expression" dxfId="54" priority="52">
      <formula>F45="FIN"</formula>
    </cfRule>
    <cfRule type="expression" dxfId="53" priority="53">
      <formula>F45="INT"</formula>
    </cfRule>
    <cfRule type="expression" dxfId="52" priority="54">
      <formula>F45="AT"</formula>
    </cfRule>
    <cfRule type="expression" dxfId="51" priority="55">
      <formula>F45="z"</formula>
    </cfRule>
  </conditionalFormatting>
  <conditionalFormatting sqref="E46 E48 E50 G46 G48 G50 I46 I48 I50 K46 K48 K50 M46 M48 M50 O46 O48 O50 Q46 Q48 Q50 S46 S48 S50 U46 U48 U50 W46 W48 W50 Y46 Y48 Y50 AA46 AA48 AA50 AC46 AC48 AC50 AE46 AE48 AE50 AG46 AG48 AG50 AI46 AI48 AI50 AK46 AK48 AK50 AM46 AM48 AM50 AO46 AO48 AO50 AQ46 AQ48 AQ50 AS46 AS48 AS50">
    <cfRule type="expression" dxfId="50" priority="39">
      <formula>E46="Salti"</formula>
    </cfRule>
    <cfRule type="expression" dxfId="49" priority="41">
      <formula>E46="Salmat"</formula>
    </cfRule>
    <cfRule type="expression" dxfId="48" priority="44">
      <formula>E46="Kiloutou"</formula>
    </cfRule>
    <cfRule type="expression" dxfId="47" priority="45">
      <formula>E46="Jean Bart"</formula>
    </cfRule>
    <cfRule type="expression" dxfId="46" priority="47">
      <formula>E46="EMM"</formula>
    </cfRule>
    <cfRule type="expression" dxfId="45" priority="49">
      <formula>E46="Diatek"</formula>
    </cfRule>
    <cfRule type="expression" dxfId="44" priority="51">
      <formula>E46="CGL"</formula>
    </cfRule>
  </conditionalFormatting>
  <conditionalFormatting sqref="E45 E47 E49 G45 G47 G49 I45 I47 I49 K45 K47 K49 M45 M47 M49 O45 O47 O49 Q45 Q47 Q49 S45 S47 S49 U45 U47 U49 W45 W47 W49 Y45 Y47 Y49 AA45 AA47 AA49 AC45 AC47 AC49 AE45 AE47 AE49 AG45 AG47 AG49 AI45 AI47 AI49 AK45 AK47 AK49 AM45 AM47 AM49 AO45 AO47 AO49 AQ45 AQ47 AQ49 AS45 AS47 AS49">
    <cfRule type="expression" dxfId="43" priority="38">
      <formula>E46="Salti"</formula>
    </cfRule>
    <cfRule type="expression" dxfId="42" priority="40">
      <formula>E46="Salmat"</formula>
    </cfRule>
    <cfRule type="expression" dxfId="41" priority="42">
      <formula>E46="Jean Bart"</formula>
    </cfRule>
    <cfRule type="expression" dxfId="40" priority="43">
      <formula>E46="Kiloutou"</formula>
    </cfRule>
    <cfRule type="expression" dxfId="39" priority="46">
      <formula>E46="EMM"</formula>
    </cfRule>
    <cfRule type="expression" dxfId="38" priority="48">
      <formula>E46="Diatek"</formula>
    </cfRule>
    <cfRule type="expression" dxfId="37" priority="50">
      <formula>E46="CGL"</formula>
    </cfRule>
  </conditionalFormatting>
  <conditionalFormatting sqref="D51:D52">
    <cfRule type="expression" dxfId="36" priority="34">
      <formula>D51="FIN"</formula>
    </cfRule>
    <cfRule type="expression" dxfId="35" priority="35">
      <formula>D51="INT"</formula>
    </cfRule>
    <cfRule type="expression" dxfId="34" priority="36">
      <formula>D51="AT"</formula>
    </cfRule>
    <cfRule type="expression" dxfId="33" priority="37">
      <formula>D51="z"</formula>
    </cfRule>
  </conditionalFormatting>
  <conditionalFormatting sqref="C52">
    <cfRule type="expression" dxfId="32" priority="21">
      <formula>C52="Salti"</formula>
    </cfRule>
    <cfRule type="expression" dxfId="31" priority="23">
      <formula>C52="Salmat"</formula>
    </cfRule>
    <cfRule type="expression" dxfId="30" priority="26">
      <formula>C52="Kiloutou"</formula>
    </cfRule>
    <cfRule type="expression" dxfId="29" priority="27">
      <formula>C52="Jean Bart"</formula>
    </cfRule>
    <cfRule type="expression" dxfId="28" priority="29">
      <formula>C52="EMM"</formula>
    </cfRule>
    <cfRule type="expression" dxfId="27" priority="31">
      <formula>C52="Diatek"</formula>
    </cfRule>
    <cfRule type="expression" dxfId="26" priority="33">
      <formula>C52="CGL"</formula>
    </cfRule>
  </conditionalFormatting>
  <conditionalFormatting sqref="C51">
    <cfRule type="expression" dxfId="25" priority="20">
      <formula>C52="Salti"</formula>
    </cfRule>
    <cfRule type="expression" dxfId="24" priority="22">
      <formula>C52="Salmat"</formula>
    </cfRule>
    <cfRule type="expression" dxfId="23" priority="24">
      <formula>C52="Jean Bart"</formula>
    </cfRule>
    <cfRule type="expression" dxfId="22" priority="25">
      <formula>C52="Kiloutou"</formula>
    </cfRule>
    <cfRule type="expression" dxfId="21" priority="28">
      <formula>C52="EMM"</formula>
    </cfRule>
    <cfRule type="expression" dxfId="20" priority="30">
      <formula>C52="Diatek"</formula>
    </cfRule>
    <cfRule type="expression" dxfId="19" priority="32">
      <formula>C52="CGL"</formula>
    </cfRule>
  </conditionalFormatting>
  <conditionalFormatting sqref="F51:F52 H51:H52 J51:J52 L51:L52 N51:N52 P51:P52 R51:R52 T51:T52 V51:V52 X51:X52 Z51:Z52 AB51:AB52 AD51:AD52 AF51:AF52 AH51:AH52 AJ51:AJ52 AL51:AL52 AN51:AN52 AP51:AP52 AR51:AR52 AT51:AT52">
    <cfRule type="expression" dxfId="18" priority="16">
      <formula>F51="FIN"</formula>
    </cfRule>
    <cfRule type="expression" dxfId="17" priority="17">
      <formula>F51="INT"</formula>
    </cfRule>
    <cfRule type="expression" dxfId="16" priority="18">
      <formula>F51="AT"</formula>
    </cfRule>
    <cfRule type="expression" dxfId="15" priority="19">
      <formula>F51="z"</formula>
    </cfRule>
  </conditionalFormatting>
  <conditionalFormatting sqref="E52 G52 I52 K52 M52 O52 Q52 S52 U52 W52 Y52 AA52 AC52 AE52 AG52 AI52 AK52 AM52 AO52 AQ52 AS52">
    <cfRule type="expression" dxfId="14" priority="3">
      <formula>E52="Salti"</formula>
    </cfRule>
    <cfRule type="expression" dxfId="13" priority="5">
      <formula>E52="Salmat"</formula>
    </cfRule>
    <cfRule type="expression" dxfId="12" priority="8">
      <formula>E52="Kiloutou"</formula>
    </cfRule>
    <cfRule type="expression" dxfId="11" priority="9">
      <formula>E52="Jean Bart"</formula>
    </cfRule>
    <cfRule type="expression" dxfId="10" priority="11">
      <formula>E52="EMM"</formula>
    </cfRule>
    <cfRule type="expression" dxfId="9" priority="13">
      <formula>E52="Diatek"</formula>
    </cfRule>
    <cfRule type="expression" dxfId="8" priority="15">
      <formula>E52="CGL"</formula>
    </cfRule>
  </conditionalFormatting>
  <conditionalFormatting sqref="E51 G51 I51 K51 M51 O51 Q51 S51 U51 W51 Y51 AA51 AC51 AE51 AG51 AI51 AK51 AM51 AO51 AQ51 AS51">
    <cfRule type="expression" dxfId="7" priority="2">
      <formula>E52="Salti"</formula>
    </cfRule>
    <cfRule type="expression" dxfId="6" priority="4">
      <formula>E52="Salmat"</formula>
    </cfRule>
    <cfRule type="expression" dxfId="5" priority="6">
      <formula>E52="Jean Bart"</formula>
    </cfRule>
    <cfRule type="expression" dxfId="4" priority="7">
      <formula>E52="Kiloutou"</formula>
    </cfRule>
    <cfRule type="expression" dxfId="3" priority="10">
      <formula>E52="EMM"</formula>
    </cfRule>
    <cfRule type="expression" dxfId="2" priority="12">
      <formula>E52="Diatek"</formula>
    </cfRule>
    <cfRule type="expression" dxfId="1" priority="14">
      <formula>E52="CGL"</formula>
    </cfRule>
  </conditionalFormatting>
  <conditionalFormatting sqref="C1:AT3">
    <cfRule type="expression" dxfId="0" priority="1">
      <formula>MOD(ROW(),2)</formula>
    </cfRule>
  </conditionalFormatting>
  <dataValidations count="14">
    <dataValidation type="list" allowBlank="1" showInputMessage="1" showErrorMessage="1" sqref="C4 AC4 AE4 AG4 AI4 AK4 AM4 AO4 AQ4 AS4 E4 G4 I4 K4 M4 O4 Q4 S4 U4 W4 Y4 AA4 C6 E6 G6 I6 K6 M6 O6 Q6 S6 U6 W6 Y6 AA6 AC6 AE6 AG6 AI6 AK6 AM6 AO6 AQ6 AS6 C8 E8 G8 I8 K8 M8 O8 Q8 S8 U8 W8 Y8 AA8 AC8 AE8 AG8 AI8 AK8 AM8 AO8 AQ8 AS8 C10 E10 G10 I10 K10 M10 O10 Q10 S10 U10 W10 Y10 AA10 AC10 AE10 AG10 AI10 AK10 AM10 AO10 AQ10 AS10">
      <formula1>Camion</formula1>
    </dataValidation>
    <dataValidation type="list" allowBlank="1" showInputMessage="1" sqref="C13 E13 G13 I13 K13 M13 O13 Q13 S13 U13 W13 Y13 AA13 AC13 AE13 AG13 AI13 AK13 AM13 AO13 AQ13 AS13">
      <formula1>Semi</formula1>
    </dataValidation>
    <dataValidation type="list" allowBlank="1" showInputMessage="1" showErrorMessage="1" sqref="C14 AO14 AQ14 AS14 E14 G14 I14 K14 M14 O14 Q14 S14 U14 W14 Y14 AA14 AC14 AE14 AG14 AI14 AK14 AM14 C16 C18 C20 AO16 AO18 AO20 AQ16 AQ18 AQ20 AS16 AS18 AS20 E16 E18 E20 G16 G18 G20 I16 I18 I20 K16 K18 K20 M16 M18 M20 O16 O18 O20 Q16 Q18 Q20 S16 S18 S20 U16 U18 U20 W16 W18 W20 Y16 Y18 Y20 AA16 AA18 AA20 AC16 AC18 AC20 AE16 AE18 AE20 AG16 AG18 AG20 AI16 AI18 AI20 AK16 AK18 AK20 AM16 AM18 AM20">
      <formula1>pelle</formula1>
    </dataValidation>
    <dataValidation type="list" allowBlank="1" showInputMessage="1" sqref="C24 AS24 E24 G24 I24 K24 M24 O24 Q24 S24 U24 W24 Y24 AA24 AC24 AE24 AG24 AI24 AK24 AM24 AO24 AQ24 C26 C28 AS26 AS28 E26 E28 G26 G28 I26 I28 K26 K28 M26 M28 O26 O28 Q26 Q28 S26 S28 U26 U28 W26 W28 Y26 Y28 AA26 AA28 AC26 AC28 AE26 AE28 AG26 AG28 AI26 AI28 AK26 AK28 AM26 AM28 AO26 AO28 AQ26 AQ28">
      <formula1>tracto</formula1>
    </dataValidation>
    <dataValidation type="list" allowBlank="1" showInputMessage="1" sqref="C25 AQ25 AS25 E25 G25 I25 K25 M25 O25 Q25 S25 U25 W25 Y25 AA25 AC25 AE25 AG25 AI25 AK25 AM25 AO25 C27 C29 AQ27 AQ29 AS27 AS29 E27 E29 G27 G29 I27 I29 K27 K29 M27 M29 O27 O29 Q27 Q29 S27 S29 U27 U29 W27 W29 Y27 Y29 AA27 AA29 AC27 AC29 AE27 AE29 AG27 AG29 AI27 AI29 AK27 AK29 AM27 AM29 AO27 AO29">
      <formula1>tract</formula1>
    </dataValidation>
    <dataValidation type="list" allowBlank="1" showInputMessage="1" sqref="C30 E30 G30 I30 K30 M30 O30 Q30 S30 U30 W30 Y30 AA30 AC30 AE30 AG30 AI30 AK30 AM30 AO30 AQ30 AS30 C32 E32 G32 I32 K32 M32 O32 Q32 S32 U32 W32 Y32 AA32 AC32 AE32 AG32 AI32 AK32 AM32 AO32 AQ32 AS32">
      <formula1>vo</formula1>
    </dataValidation>
    <dataValidation type="list" allowBlank="1" showInputMessage="1" sqref="C31 E31 G31 I31 K31 M31 O31 Q31 S31 U31 W31 Y31 AA31 AC31 AE31 AG31 AI31 AK31 AM31 AO31 AQ31 AS31 C33 E33 G33 I33 K33 M33 O33 Q33 S33 U33 W33 Y33 AA33 AC33 AE33 AG33 AI33 AK33 AM33 AO33 AQ33 AS33">
      <formula1>fini</formula1>
    </dataValidation>
    <dataValidation type="list" allowBlank="1" showInputMessage="1" sqref="C34 AS34 E34 G34 I34 K34 M34 O34 Q34 S34 U34 W34 Y34 AA34 AC34 AE34 AG34 AI34 AK34 AM34 AO34 AQ34 C36 E36 G36 I36 K36 M36 O36 Q36 S36 U36 W36 Y36 AA36 AC36 AE36 AG36 AI36 AK36 AM36 AO36 AQ36 AS36">
      <formula1>Compacteur</formula1>
    </dataValidation>
    <dataValidation type="list" allowBlank="1" showInputMessage="1" sqref="C39 E39 G39 I39 K39 M39 O39 Q39 S39 U39 W39 Y39 AA39 AC39 AE39 AG39 AI39 AK39 AM39 AO39 AQ39 AS39">
      <formula1>Niveleuse</formula1>
    </dataValidation>
    <dataValidation type="list" allowBlank="1" showInputMessage="1" showErrorMessage="1" sqref="C22 E22 G22 I22 K22 M22 O22 Q22 S22 U22 W22 Y22 AA22 AC22 AE22 AG22 AI22 AK22 AM22 AO22 AQ22 AS22">
      <formula1>Raboteuse</formula1>
    </dataValidation>
    <dataValidation type="list" allowBlank="1" showInputMessage="1" sqref="AS19 AC5 AE5 AG5 C5 AI5 AK5 AM5 AS21 AO5 AQ5 AS5 C15 E15 G15 I15 K15 M15 O15 Q15 S15 U15 W15 Y15 AA15 AC15 AE15 AG15 AI15 AK15 AM15 AO15 AQ15 AS15 C17 C19 C21 E17 E19 E21 G17 G19 G21 I17 I19 I21 K17 K19 K21 M17 M19 M21 O17 O19 O21 Q17 Q19 Q21 S17 S19 S21 U17 U19 U21 W17 W19 W21 Y17 Y19 Y21 AA17 AA19 AA21 AC17 AC19 AC21 AE17 AE19 AE21 AG17 AG19 AG21 AI17 AI19 AI21 AK17 AK19 AK21 AM17 AM19 AM21 AO17 AO19 AO21 AQ17 AQ19 AQ21 AS17 E5 G5 I5 K5 M5 O5 Q5 S5 U5 W5 Y5 AA5 C7 E7 G7 I7 K7 M7 O7 Q7 S7 U7 W7 Y7 AA7 AC7 AE7 AG7 AI7 AK7 AM7 AO7 AQ7 AS7 C9 E9 G9 I9 K9 M9 O9 Q9 S9 U9 W9 Y9 AA9 AC9 AE9 AG9 AI9 AK9 AM9 AO9 AQ9 AS9 C11 E11 G11 I11 K11 M11 O11 Q11 S11 U11 W11 Y11 AA11 AC11 AE11 AG11 AI11 AK11 AM11 AO11 AQ11 AS11">
      <formula1>INDIRECT(C4)</formula1>
    </dataValidation>
    <dataValidation type="list" allowBlank="1" showInputMessage="1" sqref="C43 E43 G43 I43 K43 M43 O43 Q43 S43 U43 W43 Y43 AA43 AC43 AE43 AG43 AI43 AK43 AM43 AO43 AQ43 AS43 C45 C47 C49 E45 E47 E49 G45 G47 G49 I45 I47 I49 K45 K47 K49 M45 M47 M49 O45 O47 O49 Q45 Q47 Q49 S45 S47 S49 U45 U47 U49 W45 W47 W49 Y45 Y47 Y49 AA45 AA47 AA49 AC45 AC47 AC49 AE45 AE47 AE49 AG45 AG47 AG49 AI45 AI47 AI49 AK45 AK47 AK49 AM45 AM47 AM49 AO45 AO47 AO49 AQ45 AQ47 AQ49 AS45 AS47 AS49 C51 E51 G51 I51 K51 M51 O51 Q51 S51 U51 W51 Y51 AA51 AC51 AE51 AG51 AI51 AK51 AM51 AO51 AQ51 AS51">
      <formula1>Petit</formula1>
    </dataValidation>
    <dataValidation type="list" allowBlank="1" showInputMessage="1" sqref="C44 E44 G44 I44 K44 M44 O44 Q44 S44 U44 W44 Y44 AA44 AC44 AE44 AG44 AI44 AK44 AM44 AO44 AQ44 AS44 C46 C48 C50 E46 E48 E50 G46 G48 G50 I46 I48 I50 K46 K48 K50 M46 M48 M50 O46 O48 O50 Q46 Q48 Q50 S46 S48 S50 U46 U48 U50 W46 W48 W50 Y46 Y48 Y50 AA46 AA48 AA50 AC46 AC48 AC50 AE46 AE48 AE50 AG46 AG48 AG50 AI46 AI48 AI50 AK46 AK48 AK50 AM46 AM48 AM50 AO46 AO48 AO50 AQ46 AQ48 AQ50 AS46 AS48 AS50 C52 E52 G52 I52 K52 M52 O52 Q52 S52 U52 W52 Y52 AA52 AC52 AE52 AG52 AI52 AK52 AM52 AO52 AQ52 AS52">
      <formula1>Loueur</formula1>
    </dataValidation>
    <dataValidation type="list" allowBlank="1" showInputMessage="1" sqref="C42 AS23 AS42 AQ23 AQ42 AO23 AO42 AM23 AM42 AK23 AK42 AI23 AI42 AG23 AG42 AE23 AE42 AC23 AC42 AA23 AA42 Y23 Y42 W23 W42 U23 U42 S23 S42 Q23 Q42 O23 O42 M23 M42 K23 K42 I23 I42 G23 G42 E23 E42 C23">
      <formula1>Rabot</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48</vt:i4>
      </vt:variant>
    </vt:vector>
  </HeadingPairs>
  <TitlesOfParts>
    <vt:vector size="51" baseType="lpstr">
      <vt:lpstr>Liste</vt:lpstr>
      <vt:lpstr>Email</vt:lpstr>
      <vt:lpstr>Compas</vt:lpstr>
      <vt:lpstr>_15T</vt:lpstr>
      <vt:lpstr>_18T</vt:lpstr>
      <vt:lpstr>ampirol</vt:lpstr>
      <vt:lpstr>avart</vt:lpstr>
      <vt:lpstr>balayeuse</vt:lpstr>
      <vt:lpstr>Camion</vt:lpstr>
      <vt:lpstr>camion_citerne</vt:lpstr>
      <vt:lpstr>Camion_Grue</vt:lpstr>
      <vt:lpstr>Chef</vt:lpstr>
      <vt:lpstr>Compacteur</vt:lpstr>
      <vt:lpstr>Courtois</vt:lpstr>
      <vt:lpstr>ctb</vt:lpstr>
      <vt:lpstr>EMM</vt:lpstr>
      <vt:lpstr>Entreprise</vt:lpstr>
      <vt:lpstr>fini</vt:lpstr>
      <vt:lpstr>FTD</vt:lpstr>
      <vt:lpstr>Hydrocureuse</vt:lpstr>
      <vt:lpstr>Janssen</vt:lpstr>
      <vt:lpstr>Jean_bart_loc</vt:lpstr>
      <vt:lpstr>Jean_Bart_Location</vt:lpstr>
      <vt:lpstr>Kiloutou</vt:lpstr>
      <vt:lpstr>LocFlandres</vt:lpstr>
      <vt:lpstr>Loueur</vt:lpstr>
      <vt:lpstr>Mini_pelle</vt:lpstr>
      <vt:lpstr>nave</vt:lpstr>
      <vt:lpstr>Niveleuse</vt:lpstr>
      <vt:lpstr>Pata</vt:lpstr>
      <vt:lpstr>pelle</vt:lpstr>
      <vt:lpstr>pelle_à_chenille</vt:lpstr>
      <vt:lpstr>pelle_à_pneu</vt:lpstr>
      <vt:lpstr>Petit</vt:lpstr>
      <vt:lpstr>Picarreta</vt:lpstr>
      <vt:lpstr>Plessiet</vt:lpstr>
      <vt:lpstr>Polak</vt:lpstr>
      <vt:lpstr>Porte_engin</vt:lpstr>
      <vt:lpstr>Poulain</vt:lpstr>
      <vt:lpstr>Rabot</vt:lpstr>
      <vt:lpstr>Raboteuse</vt:lpstr>
      <vt:lpstr>Salmat</vt:lpstr>
      <vt:lpstr>Salti</vt:lpstr>
      <vt:lpstr>SBTP</vt:lpstr>
      <vt:lpstr>Semi</vt:lpstr>
      <vt:lpstr>Setim</vt:lpstr>
      <vt:lpstr>TAD</vt:lpstr>
      <vt:lpstr>TLBCM</vt:lpstr>
      <vt:lpstr>tract</vt:lpstr>
      <vt:lpstr>tracto</vt:lpstr>
      <vt:lpstr>vo</vt:lpstr>
    </vt:vector>
  </TitlesOfParts>
  <Company>Eurovia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RENAULT Clément</dc:creator>
  <cp:lastModifiedBy>RENAULT Clément</cp:lastModifiedBy>
  <dcterms:created xsi:type="dcterms:W3CDTF">2016-05-17T08:45:13Z</dcterms:created>
  <dcterms:modified xsi:type="dcterms:W3CDTF">2016-05-19T06:39:31Z</dcterms:modified>
</cp:coreProperties>
</file>