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Rendement moyen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5" i="1" l="1"/>
  <c r="L65" i="1" s="1"/>
  <c r="I65" i="1"/>
  <c r="K65" i="1" s="1"/>
  <c r="J64" i="1"/>
  <c r="L64" i="1" s="1"/>
  <c r="I64" i="1"/>
  <c r="K64" i="1" s="1"/>
  <c r="J63" i="1"/>
  <c r="L63" i="1" s="1"/>
  <c r="I63" i="1"/>
  <c r="K63" i="1" s="1"/>
  <c r="J62" i="1"/>
  <c r="L62" i="1" s="1"/>
  <c r="I62" i="1"/>
  <c r="K62" i="1" s="1"/>
  <c r="J61" i="1"/>
  <c r="L61" i="1" s="1"/>
  <c r="I61" i="1"/>
  <c r="K61" i="1" s="1"/>
  <c r="J60" i="1"/>
  <c r="L60" i="1" s="1"/>
  <c r="I60" i="1"/>
  <c r="K60" i="1" s="1"/>
  <c r="J59" i="1"/>
  <c r="L59" i="1" s="1"/>
  <c r="I59" i="1"/>
  <c r="K59" i="1" s="1"/>
  <c r="J58" i="1"/>
  <c r="L58" i="1" s="1"/>
  <c r="I58" i="1"/>
  <c r="K58" i="1" s="1"/>
  <c r="J57" i="1"/>
  <c r="L57" i="1" s="1"/>
  <c r="I57" i="1"/>
  <c r="K57" i="1" s="1"/>
  <c r="J56" i="1"/>
  <c r="L56" i="1" s="1"/>
  <c r="I56" i="1"/>
  <c r="K56" i="1" s="1"/>
  <c r="J55" i="1"/>
  <c r="L55" i="1" s="1"/>
  <c r="I55" i="1"/>
  <c r="K55" i="1" s="1"/>
  <c r="J54" i="1"/>
  <c r="L54" i="1" s="1"/>
  <c r="I54" i="1"/>
  <c r="K54" i="1" s="1"/>
  <c r="J53" i="1"/>
  <c r="L53" i="1" s="1"/>
  <c r="I53" i="1"/>
  <c r="K53" i="1" s="1"/>
  <c r="J52" i="1"/>
  <c r="L52" i="1" s="1"/>
  <c r="I52" i="1"/>
  <c r="K52" i="1" s="1"/>
  <c r="J51" i="1"/>
  <c r="L51" i="1" s="1"/>
  <c r="I51" i="1"/>
  <c r="K51" i="1" s="1"/>
  <c r="J50" i="1"/>
  <c r="L50" i="1" s="1"/>
  <c r="M15" i="1" s="1"/>
  <c r="I50" i="1"/>
  <c r="K50" i="1" s="1"/>
  <c r="J49" i="1"/>
  <c r="L49" i="1" s="1"/>
  <c r="I49" i="1"/>
  <c r="K49" i="1" s="1"/>
  <c r="J48" i="1"/>
  <c r="L48" i="1" s="1"/>
  <c r="I48" i="1"/>
  <c r="K48" i="1" s="1"/>
  <c r="J47" i="1"/>
  <c r="L47" i="1" s="1"/>
  <c r="I47" i="1"/>
  <c r="K47" i="1" s="1"/>
  <c r="J46" i="1"/>
  <c r="L46" i="1" s="1"/>
  <c r="I46" i="1"/>
  <c r="K46" i="1" s="1"/>
  <c r="J45" i="1"/>
  <c r="L45" i="1" s="1"/>
  <c r="M18" i="1" s="1"/>
  <c r="I45" i="1"/>
  <c r="K45" i="1" s="1"/>
  <c r="J44" i="1"/>
  <c r="L44" i="1" s="1"/>
  <c r="I44" i="1"/>
  <c r="K44" i="1" s="1"/>
  <c r="J43" i="1"/>
  <c r="L43" i="1" s="1"/>
  <c r="I43" i="1"/>
  <c r="K43" i="1" s="1"/>
  <c r="J42" i="1"/>
  <c r="L42" i="1" s="1"/>
  <c r="I42" i="1"/>
  <c r="K42" i="1" s="1"/>
  <c r="J41" i="1"/>
  <c r="L41" i="1" s="1"/>
  <c r="I41" i="1"/>
  <c r="K41" i="1" s="1"/>
  <c r="J40" i="1"/>
  <c r="L40" i="1" s="1"/>
  <c r="I40" i="1"/>
  <c r="K40" i="1" s="1"/>
  <c r="J39" i="1"/>
  <c r="L39" i="1" s="1"/>
  <c r="I39" i="1"/>
  <c r="K39" i="1" s="1"/>
  <c r="J38" i="1"/>
  <c r="L38" i="1" s="1"/>
  <c r="I38" i="1"/>
  <c r="K38" i="1" s="1"/>
  <c r="J37" i="1"/>
  <c r="L37" i="1" s="1"/>
  <c r="I37" i="1"/>
  <c r="K37" i="1" s="1"/>
  <c r="J36" i="1"/>
  <c r="L36" i="1" s="1"/>
  <c r="I36" i="1"/>
  <c r="K36" i="1" s="1"/>
  <c r="J35" i="1"/>
  <c r="L35" i="1" s="1"/>
  <c r="M11" i="1" s="1"/>
  <c r="I35" i="1"/>
  <c r="K35" i="1" s="1"/>
  <c r="J34" i="1"/>
  <c r="L34" i="1" s="1"/>
  <c r="I34" i="1"/>
  <c r="K34" i="1" s="1"/>
  <c r="J33" i="1"/>
  <c r="L33" i="1" s="1"/>
  <c r="M13" i="1" s="1"/>
  <c r="I33" i="1"/>
  <c r="K33" i="1" s="1"/>
  <c r="J32" i="1"/>
  <c r="L32" i="1" s="1"/>
  <c r="M16" i="1" s="1"/>
  <c r="I32" i="1"/>
  <c r="K32" i="1" s="1"/>
  <c r="J31" i="1"/>
  <c r="L31" i="1" s="1"/>
  <c r="M17" i="1" s="1"/>
  <c r="I31" i="1"/>
  <c r="K31" i="1" s="1"/>
  <c r="J30" i="1"/>
  <c r="L30" i="1" s="1"/>
  <c r="M9" i="1" s="1"/>
  <c r="I30" i="1"/>
  <c r="K30" i="1" s="1"/>
  <c r="J29" i="1"/>
  <c r="L29" i="1" s="1"/>
  <c r="I29" i="1"/>
  <c r="K29" i="1" s="1"/>
  <c r="J28" i="1"/>
  <c r="L28" i="1" s="1"/>
  <c r="I28" i="1"/>
  <c r="K28" i="1" s="1"/>
  <c r="J27" i="1"/>
  <c r="L27" i="1" s="1"/>
  <c r="M12" i="1" s="1"/>
  <c r="I27" i="1"/>
  <c r="K27" i="1" s="1"/>
  <c r="J26" i="1"/>
  <c r="L26" i="1" s="1"/>
  <c r="M14" i="1" s="1"/>
  <c r="I26" i="1"/>
  <c r="K26" i="1" s="1"/>
  <c r="J25" i="1"/>
  <c r="L25" i="1" s="1"/>
  <c r="M5" i="1" s="1"/>
  <c r="I25" i="1"/>
  <c r="K25" i="1" s="1"/>
  <c r="J24" i="1"/>
  <c r="L24" i="1" s="1"/>
  <c r="I24" i="1"/>
  <c r="K24" i="1" s="1"/>
  <c r="M7" i="1" l="1"/>
  <c r="M8" i="1"/>
  <c r="M4" i="1"/>
  <c r="M6" i="1"/>
  <c r="M10" i="1"/>
</calcChain>
</file>

<file path=xl/sharedStrings.xml><?xml version="1.0" encoding="utf-8"?>
<sst xmlns="http://schemas.openxmlformats.org/spreadsheetml/2006/main" count="193" uniqueCount="62">
  <si>
    <t>Imputation</t>
  </si>
  <si>
    <t>A80901</t>
  </si>
  <si>
    <t>A80902</t>
  </si>
  <si>
    <t>A80903</t>
  </si>
  <si>
    <t>A81108</t>
  </si>
  <si>
    <t>A81109</t>
  </si>
  <si>
    <t>A81505</t>
  </si>
  <si>
    <t>A81305</t>
  </si>
  <si>
    <t>A81306</t>
  </si>
  <si>
    <t>A81307</t>
  </si>
  <si>
    <t>A81501</t>
  </si>
  <si>
    <t>A81502</t>
  </si>
  <si>
    <t>A81504</t>
  </si>
  <si>
    <t>A81601</t>
  </si>
  <si>
    <t>A81615</t>
  </si>
  <si>
    <t>A81616</t>
  </si>
  <si>
    <t>Type</t>
  </si>
  <si>
    <t>Date 
Debut</t>
  </si>
  <si>
    <t>Compteur
Debut</t>
  </si>
  <si>
    <t>Date
Fin</t>
  </si>
  <si>
    <t>Compteur
Fin</t>
  </si>
  <si>
    <t>Durée
Jours</t>
  </si>
  <si>
    <t>Durée
Compteur</t>
  </si>
  <si>
    <t>Rendement 
Jour (%)</t>
  </si>
  <si>
    <t>Rendement
Compteur (%)</t>
  </si>
  <si>
    <t>EH5U</t>
  </si>
  <si>
    <t>GRUE W4</t>
  </si>
  <si>
    <t>15/09/2017</t>
  </si>
  <si>
    <t>GRUE W3</t>
  </si>
  <si>
    <t>19/09/2017</t>
  </si>
  <si>
    <t>STS45</t>
  </si>
  <si>
    <t>PORTIQUE 1</t>
  </si>
  <si>
    <t>21/08/2017</t>
  </si>
  <si>
    <t>PORTIQUE 5</t>
  </si>
  <si>
    <t>EH170U</t>
  </si>
  <si>
    <t>GRUE W1</t>
  </si>
  <si>
    <t>PORTIQUE 6</t>
  </si>
  <si>
    <t>PORTIQUE 2</t>
  </si>
  <si>
    <t>13/08/2017</t>
  </si>
  <si>
    <t>PORTIQUE 3</t>
  </si>
  <si>
    <t>23/08/2017</t>
  </si>
  <si>
    <t>28/07/2017</t>
  </si>
  <si>
    <t>26/08/2017</t>
  </si>
  <si>
    <t>GRUE W2</t>
  </si>
  <si>
    <t>19/08/2017</t>
  </si>
  <si>
    <t>PORTIQUE 4</t>
  </si>
  <si>
    <t>26/07/2017</t>
  </si>
  <si>
    <t>20/07/2017</t>
  </si>
  <si>
    <t>21/07/2017</t>
  </si>
  <si>
    <t>27/07/2017</t>
  </si>
  <si>
    <t>26/06/2017</t>
  </si>
  <si>
    <t>23/06/2017</t>
  </si>
  <si>
    <t>24/07/2017</t>
  </si>
  <si>
    <t>20/06/2017</t>
  </si>
  <si>
    <t>14/07/2017</t>
  </si>
  <si>
    <t>TOTAL</t>
  </si>
  <si>
    <t>RENDEMENT COMPTEURS SPREADERS PAR RAPPORT AUX GRUES ET PORTIQUES</t>
  </si>
  <si>
    <t>Spreaders</t>
  </si>
  <si>
    <t>AFFECTATIONS</t>
  </si>
  <si>
    <t>STATISTIQUES</t>
  </si>
  <si>
    <t>RENDEMENTS JOURS ET COMPTEURS DES SPREADERS SUR GRUES ET PORTIQUES</t>
  </si>
  <si>
    <t>Affecté sur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</si>
</sst>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sz val="20"/>
      <color theme="4" tint="-0.499984740745262"/>
      <name val="Calibri"/>
      <family val="2"/>
      <scheme val="minor"/>
    </font>
    <font>
      <sz val="16"/>
      <color theme="5" tint="-0.249977111117893"/>
      <name val="Calibri"/>
      <family val="2"/>
      <scheme val="minor"/>
    </font>
    <font>
      <u/>
      <sz val="16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</fills>
  <borders count="42">
    <border>
      <left/>
      <right/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indexed="64"/>
      </left>
      <right style="thin">
        <color theme="0"/>
      </right>
      <top/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 style="thin">
        <color theme="0" tint="-0.14999847407452621"/>
      </top>
      <bottom style="medium">
        <color indexed="64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medium">
        <color indexed="64"/>
      </top>
      <bottom style="medium">
        <color indexed="64"/>
      </bottom>
      <diagonal/>
    </border>
    <border>
      <left/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theme="0"/>
      </bottom>
      <diagonal/>
    </border>
    <border>
      <left/>
      <right style="thin">
        <color theme="0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 style="thin">
        <color theme="0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NumberFormat="1" applyProtection="1"/>
    <xf numFmtId="0" fontId="0" fillId="3" borderId="7" xfId="0" applyNumberFormat="1" applyFill="1" applyBorder="1" applyAlignment="1" applyProtection="1">
      <alignment horizontal="center" vertical="center"/>
    </xf>
    <xf numFmtId="14" fontId="0" fillId="0" borderId="6" xfId="0" applyNumberFormat="1" applyBorder="1" applyAlignment="1" applyProtection="1">
      <alignment horizontal="center" vertical="center"/>
    </xf>
    <xf numFmtId="0" fontId="0" fillId="3" borderId="3" xfId="0" applyNumberFormat="1" applyFill="1" applyBorder="1" applyAlignment="1" applyProtection="1">
      <alignment horizontal="center" vertical="center"/>
    </xf>
    <xf numFmtId="0" fontId="0" fillId="0" borderId="6" xfId="0" applyNumberForma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NumberFormat="1" applyFill="1" applyBorder="1" applyAlignment="1" applyProtection="1">
      <alignment horizontal="center" vertical="center"/>
    </xf>
    <xf numFmtId="0" fontId="0" fillId="4" borderId="2" xfId="0" applyNumberFormat="1" applyFill="1" applyBorder="1" applyAlignment="1" applyProtection="1">
      <alignment horizontal="center" vertical="center"/>
    </xf>
    <xf numFmtId="0" fontId="0" fillId="4" borderId="3" xfId="0" applyNumberFormat="1" applyFill="1" applyBorder="1" applyProtection="1"/>
    <xf numFmtId="0" fontId="0" fillId="2" borderId="9" xfId="0" applyNumberFormat="1" applyFill="1" applyBorder="1" applyProtection="1"/>
    <xf numFmtId="0" fontId="0" fillId="2" borderId="10" xfId="0" applyNumberFormat="1" applyFill="1" applyBorder="1" applyProtection="1"/>
    <xf numFmtId="0" fontId="0" fillId="2" borderId="10" xfId="0" applyNumberFormat="1" applyFill="1" applyBorder="1" applyAlignment="1" applyProtection="1">
      <alignment horizontal="center" vertical="center"/>
    </xf>
    <xf numFmtId="0" fontId="0" fillId="2" borderId="11" xfId="0" applyNumberFormat="1" applyFill="1" applyBorder="1" applyAlignment="1" applyProtection="1">
      <alignment horizontal="center" vertical="center"/>
    </xf>
    <xf numFmtId="0" fontId="0" fillId="4" borderId="7" xfId="0" applyNumberFormat="1" applyFill="1" applyBorder="1" applyAlignment="1" applyProtection="1">
      <alignment horizontal="center" vertical="center"/>
      <protection locked="0"/>
    </xf>
    <xf numFmtId="0" fontId="0" fillId="4" borderId="12" xfId="0" applyNumberFormat="1" applyFill="1" applyBorder="1" applyProtection="1"/>
    <xf numFmtId="14" fontId="0" fillId="0" borderId="0" xfId="0" applyNumberFormat="1" applyFill="1" applyBorder="1" applyAlignment="1" applyProtection="1">
      <alignment horizontal="center" vertical="center"/>
    </xf>
    <xf numFmtId="0" fontId="0" fillId="2" borderId="9" xfId="0" applyNumberFormat="1" applyFill="1" applyBorder="1" applyAlignment="1" applyProtection="1"/>
    <xf numFmtId="0" fontId="0" fillId="2" borderId="10" xfId="0" applyNumberFormat="1" applyFill="1" applyBorder="1" applyAlignment="1" applyProtection="1"/>
    <xf numFmtId="0" fontId="0" fillId="2" borderId="11" xfId="0" applyNumberFormat="1" applyFill="1" applyBorder="1" applyAlignment="1" applyProtection="1"/>
    <xf numFmtId="0" fontId="0" fillId="4" borderId="5" xfId="0" applyNumberFormat="1" applyFill="1" applyBorder="1" applyProtection="1"/>
    <xf numFmtId="0" fontId="0" fillId="3" borderId="17" xfId="0" applyNumberFormat="1" applyFill="1" applyBorder="1" applyAlignment="1" applyProtection="1">
      <alignment horizontal="center" vertical="center"/>
    </xf>
    <xf numFmtId="0" fontId="0" fillId="3" borderId="5" xfId="0" applyNumberFormat="1" applyFill="1" applyBorder="1" applyAlignment="1" applyProtection="1">
      <alignment horizontal="center" vertical="center"/>
    </xf>
    <xf numFmtId="0" fontId="0" fillId="4" borderId="18" xfId="0" applyNumberFormat="1" applyFill="1" applyBorder="1" applyProtection="1"/>
    <xf numFmtId="0" fontId="0" fillId="4" borderId="17" xfId="0" applyNumberFormat="1" applyFill="1" applyBorder="1" applyAlignment="1" applyProtection="1">
      <alignment horizontal="center" vertical="center"/>
      <protection locked="0"/>
    </xf>
    <xf numFmtId="2" fontId="0" fillId="0" borderId="20" xfId="0" applyNumberFormat="1" applyBorder="1" applyAlignment="1" applyProtection="1">
      <alignment horizontal="center" vertical="center"/>
    </xf>
    <xf numFmtId="0" fontId="0" fillId="3" borderId="22" xfId="0" applyNumberFormat="1" applyFill="1" applyBorder="1" applyAlignment="1" applyProtection="1">
      <alignment horizontal="center" vertical="center"/>
    </xf>
    <xf numFmtId="0" fontId="0" fillId="3" borderId="23" xfId="0" applyNumberFormat="1" applyFill="1" applyBorder="1" applyAlignment="1" applyProtection="1">
      <alignment horizontal="center" vertical="center"/>
    </xf>
    <xf numFmtId="0" fontId="0" fillId="3" borderId="24" xfId="0" applyNumberFormat="1" applyFill="1" applyBorder="1" applyAlignment="1" applyProtection="1">
      <alignment horizontal="center" vertical="center"/>
    </xf>
    <xf numFmtId="0" fontId="0" fillId="4" borderId="26" xfId="0" applyNumberFormat="1" applyFill="1" applyBorder="1" applyAlignment="1" applyProtection="1">
      <alignment horizontal="center" vertical="center"/>
    </xf>
    <xf numFmtId="0" fontId="0" fillId="4" borderId="27" xfId="0" applyNumberFormat="1" applyFill="1" applyBorder="1" applyAlignment="1" applyProtection="1">
      <alignment horizontal="center" vertical="center"/>
    </xf>
    <xf numFmtId="0" fontId="0" fillId="4" borderId="28" xfId="0" applyNumberFormat="1" applyFill="1" applyBorder="1" applyProtection="1"/>
    <xf numFmtId="0" fontId="0" fillId="0" borderId="29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4" borderId="30" xfId="0" applyNumberFormat="1" applyFill="1" applyBorder="1" applyAlignment="1" applyProtection="1">
      <alignment horizontal="center" vertical="center"/>
    </xf>
    <xf numFmtId="0" fontId="0" fillId="4" borderId="4" xfId="0" applyNumberFormat="1" applyFill="1" applyBorder="1" applyAlignment="1" applyProtection="1">
      <alignment horizontal="center" vertical="center"/>
    </xf>
    <xf numFmtId="0" fontId="0" fillId="4" borderId="31" xfId="0" applyNumberFormat="1" applyFill="1" applyBorder="1" applyAlignment="1" applyProtection="1">
      <alignment horizontal="center" vertical="center"/>
    </xf>
    <xf numFmtId="0" fontId="0" fillId="4" borderId="32" xfId="0" applyNumberFormat="1" applyFill="1" applyBorder="1" applyProtection="1"/>
    <xf numFmtId="0" fontId="1" fillId="2" borderId="19" xfId="0" applyNumberFormat="1" applyFont="1" applyFill="1" applyBorder="1" applyAlignment="1" applyProtection="1">
      <alignment horizontal="center" vertical="center" wrapText="1"/>
    </xf>
    <xf numFmtId="0" fontId="1" fillId="2" borderId="14" xfId="0" applyNumberFormat="1" applyFont="1" applyFill="1" applyBorder="1" applyAlignment="1" applyProtection="1">
      <alignment horizontal="center" vertical="center" wrapText="1"/>
    </xf>
    <xf numFmtId="0" fontId="1" fillId="2" borderId="33" xfId="0" applyNumberFormat="1" applyFont="1" applyFill="1" applyBorder="1" applyAlignment="1" applyProtection="1">
      <alignment horizontal="center" vertical="center" wrapText="1"/>
    </xf>
    <xf numFmtId="0" fontId="1" fillId="2" borderId="34" xfId="0" applyNumberFormat="1" applyFont="1" applyFill="1" applyBorder="1" applyAlignment="1" applyProtection="1">
      <alignment horizontal="center" vertical="center" wrapText="1"/>
    </xf>
    <xf numFmtId="0" fontId="1" fillId="2" borderId="35" xfId="0" applyNumberFormat="1" applyFont="1" applyFill="1" applyBorder="1" applyAlignment="1" applyProtection="1">
      <alignment horizontal="center" vertical="center" wrapText="1"/>
    </xf>
    <xf numFmtId="0" fontId="1" fillId="2" borderId="36" xfId="0" applyNumberFormat="1" applyFont="1" applyFill="1" applyBorder="1" applyAlignment="1" applyProtection="1">
      <alignment horizontal="center" vertical="center" wrapText="1"/>
    </xf>
    <xf numFmtId="0" fontId="1" fillId="5" borderId="39" xfId="0" applyNumberFormat="1" applyFont="1" applyFill="1" applyBorder="1" applyAlignment="1" applyProtection="1">
      <alignment horizontal="center" vertical="center" wrapText="1"/>
    </xf>
    <xf numFmtId="0" fontId="1" fillId="5" borderId="40" xfId="0" applyNumberFormat="1" applyFont="1" applyFill="1" applyBorder="1" applyAlignment="1" applyProtection="1">
      <alignment horizontal="center" vertical="center" wrapText="1"/>
    </xf>
    <xf numFmtId="0" fontId="1" fillId="2" borderId="16" xfId="0" applyNumberFormat="1" applyFont="1" applyFill="1" applyBorder="1" applyAlignment="1" applyProtection="1">
      <alignment horizontal="center" vertical="center" wrapText="1"/>
    </xf>
    <xf numFmtId="0" fontId="1" fillId="2" borderId="41" xfId="0" applyNumberFormat="1" applyFont="1" applyFill="1" applyBorder="1" applyAlignment="1" applyProtection="1">
      <alignment horizontal="center" vertical="center" wrapText="1"/>
    </xf>
    <xf numFmtId="0" fontId="1" fillId="2" borderId="8" xfId="0" applyNumberFormat="1" applyFont="1" applyFill="1" applyBorder="1" applyAlignment="1" applyProtection="1">
      <alignment horizontal="center" vertical="center" wrapText="1"/>
    </xf>
    <xf numFmtId="0" fontId="1" fillId="2" borderId="10" xfId="0" applyNumberFormat="1" applyFont="1" applyFill="1" applyBorder="1" applyAlignment="1" applyProtection="1">
      <alignment horizontal="center" vertical="center" wrapText="1"/>
    </xf>
    <xf numFmtId="0" fontId="1" fillId="7" borderId="21" xfId="0" applyNumberFormat="1" applyFont="1" applyFill="1" applyBorder="1" applyAlignment="1" applyProtection="1">
      <alignment horizontal="center" vertical="center" wrapText="1"/>
    </xf>
    <xf numFmtId="0" fontId="1" fillId="7" borderId="25" xfId="0" applyNumberFormat="1" applyFont="1" applyFill="1" applyBorder="1" applyAlignment="1" applyProtection="1">
      <alignment horizontal="center" vertical="center" wrapText="1"/>
    </xf>
    <xf numFmtId="0" fontId="4" fillId="6" borderId="13" xfId="0" applyFont="1" applyFill="1" applyBorder="1" applyAlignment="1">
      <alignment horizontal="center" vertical="center"/>
    </xf>
    <xf numFmtId="0" fontId="4" fillId="6" borderId="14" xfId="0" applyFont="1" applyFill="1" applyBorder="1" applyAlignment="1">
      <alignment horizontal="center" vertical="center"/>
    </xf>
    <xf numFmtId="0" fontId="4" fillId="6" borderId="15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2" fillId="6" borderId="14" xfId="0" applyFont="1" applyFill="1" applyBorder="1" applyAlignment="1">
      <alignment horizontal="center" vertical="center"/>
    </xf>
    <xf numFmtId="0" fontId="2" fillId="6" borderId="15" xfId="0" applyFont="1" applyFill="1" applyBorder="1" applyAlignment="1">
      <alignment horizontal="center" vertical="center"/>
    </xf>
    <xf numFmtId="0" fontId="3" fillId="6" borderId="13" xfId="0" applyFont="1" applyFill="1" applyBorder="1" applyAlignment="1">
      <alignment horizontal="center" vertical="center"/>
    </xf>
    <xf numFmtId="0" fontId="3" fillId="6" borderId="14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1" fillId="2" borderId="37" xfId="0" applyNumberFormat="1" applyFont="1" applyFill="1" applyBorder="1" applyAlignment="1" applyProtection="1">
      <alignment horizontal="center" vertical="center" wrapText="1"/>
    </xf>
    <xf numFmtId="0" fontId="1" fillId="2" borderId="38" xfId="0" applyNumberFormat="1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168"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50"/>
          </stop>
          <stop position="1">
            <color theme="0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66"/>
  <sheetViews>
    <sheetView tabSelected="1" workbookViewId="0">
      <selection activeCell="M23" sqref="M23"/>
    </sheetView>
  </sheetViews>
  <sheetFormatPr baseColWidth="10" defaultColWidth="9.140625" defaultRowHeight="15" x14ac:dyDescent="0.25"/>
  <cols>
    <col min="1" max="1" width="1.7109375" customWidth="1"/>
    <col min="2" max="12" width="12.7109375" customWidth="1"/>
    <col min="13" max="13" width="13.42578125" style="6" customWidth="1"/>
  </cols>
  <sheetData>
    <row r="1" spans="2:13" ht="9" customHeight="1" thickBot="1" x14ac:dyDescent="0.3"/>
    <row r="2" spans="2:13" ht="47.25" customHeight="1" thickBot="1" x14ac:dyDescent="0.3">
      <c r="B2" s="55" t="s">
        <v>59</v>
      </c>
      <c r="C2" s="56"/>
      <c r="D2" s="57"/>
      <c r="E2" s="52" t="s">
        <v>56</v>
      </c>
      <c r="F2" s="53"/>
      <c r="G2" s="53"/>
      <c r="H2" s="53"/>
      <c r="I2" s="53"/>
      <c r="J2" s="53"/>
      <c r="K2" s="53"/>
      <c r="L2" s="53"/>
      <c r="M2" s="54"/>
    </row>
    <row r="3" spans="2:13" ht="15.75" thickBot="1" x14ac:dyDescent="0.3">
      <c r="B3" s="38" t="s">
        <v>0</v>
      </c>
      <c r="C3" s="39" t="s">
        <v>35</v>
      </c>
      <c r="D3" s="40" t="s">
        <v>43</v>
      </c>
      <c r="E3" s="41" t="s">
        <v>28</v>
      </c>
      <c r="F3" s="41" t="s">
        <v>26</v>
      </c>
      <c r="G3" s="42" t="s">
        <v>31</v>
      </c>
      <c r="H3" s="42" t="s">
        <v>37</v>
      </c>
      <c r="I3" s="42" t="s">
        <v>39</v>
      </c>
      <c r="J3" s="42" t="s">
        <v>45</v>
      </c>
      <c r="K3" s="42" t="s">
        <v>33</v>
      </c>
      <c r="L3" s="43" t="s">
        <v>36</v>
      </c>
      <c r="M3" s="38" t="s">
        <v>55</v>
      </c>
    </row>
    <row r="4" spans="2:13" x14ac:dyDescent="0.25">
      <c r="B4" s="34" t="s">
        <v>1</v>
      </c>
      <c r="C4" s="35"/>
      <c r="D4" s="36"/>
      <c r="E4" s="35"/>
      <c r="F4" s="36"/>
      <c r="G4" s="35"/>
      <c r="H4" s="36"/>
      <c r="I4" s="35"/>
      <c r="J4" s="36"/>
      <c r="K4" s="35"/>
      <c r="L4" s="37"/>
      <c r="M4" s="32" t="str">
        <f t="shared" ref="M4:M18" si="0">IF(COUNTIF($C$24:$C$65,B4)&gt;0,ROUND(SUMIF($C$24:$C$65,B4,$L$24:$L$65)/COUNTIF($C$24:$C$65,B4),2)&amp;"%","absent")</f>
        <v>95,63%</v>
      </c>
    </row>
    <row r="5" spans="2:13" x14ac:dyDescent="0.25">
      <c r="B5" s="29" t="s">
        <v>2</v>
      </c>
      <c r="C5" s="7"/>
      <c r="D5" s="8"/>
      <c r="E5" s="7"/>
      <c r="F5" s="8"/>
      <c r="G5" s="7"/>
      <c r="H5" s="8"/>
      <c r="I5" s="7"/>
      <c r="J5" s="8"/>
      <c r="K5" s="7"/>
      <c r="L5" s="31"/>
      <c r="M5" s="32" t="str">
        <f t="shared" si="0"/>
        <v>107,38%</v>
      </c>
    </row>
    <row r="6" spans="2:13" x14ac:dyDescent="0.25">
      <c r="B6" s="29" t="s">
        <v>3</v>
      </c>
      <c r="C6" s="7"/>
      <c r="D6" s="8"/>
      <c r="E6" s="7"/>
      <c r="F6" s="8"/>
      <c r="G6" s="7"/>
      <c r="H6" s="8"/>
      <c r="I6" s="7"/>
      <c r="J6" s="8"/>
      <c r="K6" s="7"/>
      <c r="L6" s="31"/>
      <c r="M6" s="32" t="str">
        <f t="shared" si="0"/>
        <v>84%</v>
      </c>
    </row>
    <row r="7" spans="2:13" x14ac:dyDescent="0.25">
      <c r="B7" s="29" t="s">
        <v>4</v>
      </c>
      <c r="C7" s="7"/>
      <c r="D7" s="8"/>
      <c r="E7" s="7"/>
      <c r="F7" s="8"/>
      <c r="G7" s="7"/>
      <c r="H7" s="8"/>
      <c r="I7" s="7"/>
      <c r="J7" s="8"/>
      <c r="K7" s="7"/>
      <c r="L7" s="31"/>
      <c r="M7" s="32" t="str">
        <f t="shared" si="0"/>
        <v>40,9%</v>
      </c>
    </row>
    <row r="8" spans="2:13" x14ac:dyDescent="0.25">
      <c r="B8" s="29" t="s">
        <v>5</v>
      </c>
      <c r="C8" s="7"/>
      <c r="D8" s="8"/>
      <c r="E8" s="7"/>
      <c r="F8" s="8"/>
      <c r="G8" s="7"/>
      <c r="H8" s="8"/>
      <c r="I8" s="7"/>
      <c r="J8" s="8"/>
      <c r="K8" s="7"/>
      <c r="L8" s="31"/>
      <c r="M8" s="32" t="str">
        <f t="shared" si="0"/>
        <v>62,8%</v>
      </c>
    </row>
    <row r="9" spans="2:13" x14ac:dyDescent="0.25">
      <c r="B9" s="29" t="s">
        <v>6</v>
      </c>
      <c r="C9" s="7"/>
      <c r="D9" s="8"/>
      <c r="E9" s="7"/>
      <c r="F9" s="8"/>
      <c r="G9" s="7"/>
      <c r="H9" s="8"/>
      <c r="I9" s="7"/>
      <c r="J9" s="8"/>
      <c r="K9" s="7"/>
      <c r="L9" s="31"/>
      <c r="M9" s="32" t="str">
        <f t="shared" si="0"/>
        <v>105,25%</v>
      </c>
    </row>
    <row r="10" spans="2:13" x14ac:dyDescent="0.25">
      <c r="B10" s="29" t="s">
        <v>7</v>
      </c>
      <c r="C10" s="7"/>
      <c r="D10" s="8"/>
      <c r="E10" s="7"/>
      <c r="F10" s="8"/>
      <c r="G10" s="7"/>
      <c r="H10" s="8"/>
      <c r="I10" s="7"/>
      <c r="J10" s="8"/>
      <c r="K10" s="7"/>
      <c r="L10" s="31"/>
      <c r="M10" s="32" t="str">
        <f t="shared" si="0"/>
        <v>absent</v>
      </c>
    </row>
    <row r="11" spans="2:13" x14ac:dyDescent="0.25">
      <c r="B11" s="29" t="s">
        <v>8</v>
      </c>
      <c r="C11" s="7"/>
      <c r="D11" s="8"/>
      <c r="E11" s="7"/>
      <c r="F11" s="8"/>
      <c r="G11" s="7"/>
      <c r="H11" s="8"/>
      <c r="I11" s="7"/>
      <c r="J11" s="8"/>
      <c r="K11" s="7"/>
      <c r="L11" s="31"/>
      <c r="M11" s="32" t="str">
        <f t="shared" si="0"/>
        <v>47,8%</v>
      </c>
    </row>
    <row r="12" spans="2:13" x14ac:dyDescent="0.25">
      <c r="B12" s="29" t="s">
        <v>9</v>
      </c>
      <c r="C12" s="7"/>
      <c r="D12" s="8"/>
      <c r="E12" s="7"/>
      <c r="F12" s="8"/>
      <c r="G12" s="7"/>
      <c r="H12" s="8"/>
      <c r="I12" s="7"/>
      <c r="J12" s="8"/>
      <c r="K12" s="7"/>
      <c r="L12" s="31"/>
      <c r="M12" s="32" t="str">
        <f t="shared" si="0"/>
        <v>50,33%</v>
      </c>
    </row>
    <row r="13" spans="2:13" x14ac:dyDescent="0.25">
      <c r="B13" s="29" t="s">
        <v>10</v>
      </c>
      <c r="C13" s="7"/>
      <c r="D13" s="8"/>
      <c r="E13" s="7"/>
      <c r="F13" s="8"/>
      <c r="G13" s="7"/>
      <c r="H13" s="8"/>
      <c r="I13" s="7"/>
      <c r="J13" s="8"/>
      <c r="K13" s="7"/>
      <c r="L13" s="31"/>
      <c r="M13" s="32" t="str">
        <f t="shared" si="0"/>
        <v>72,53%</v>
      </c>
    </row>
    <row r="14" spans="2:13" x14ac:dyDescent="0.25">
      <c r="B14" s="29" t="s">
        <v>11</v>
      </c>
      <c r="C14" s="7"/>
      <c r="D14" s="8"/>
      <c r="E14" s="7"/>
      <c r="F14" s="8"/>
      <c r="G14" s="7"/>
      <c r="H14" s="8"/>
      <c r="I14" s="7"/>
      <c r="J14" s="8"/>
      <c r="K14" s="7"/>
      <c r="L14" s="31"/>
      <c r="M14" s="32" t="str">
        <f t="shared" si="0"/>
        <v>51,6%</v>
      </c>
    </row>
    <row r="15" spans="2:13" x14ac:dyDescent="0.25">
      <c r="B15" s="29" t="s">
        <v>12</v>
      </c>
      <c r="C15" s="7"/>
      <c r="D15" s="8"/>
      <c r="E15" s="7"/>
      <c r="F15" s="8"/>
      <c r="G15" s="7"/>
      <c r="H15" s="8"/>
      <c r="I15" s="7"/>
      <c r="J15" s="8"/>
      <c r="K15" s="7"/>
      <c r="L15" s="31"/>
      <c r="M15" s="32" t="str">
        <f t="shared" si="0"/>
        <v>22,4%</v>
      </c>
    </row>
    <row r="16" spans="2:13" x14ac:dyDescent="0.25">
      <c r="B16" s="29" t="s">
        <v>13</v>
      </c>
      <c r="C16" s="7"/>
      <c r="D16" s="8"/>
      <c r="E16" s="7"/>
      <c r="F16" s="8"/>
      <c r="G16" s="7"/>
      <c r="H16" s="8"/>
      <c r="I16" s="7"/>
      <c r="J16" s="8"/>
      <c r="K16" s="7"/>
      <c r="L16" s="31"/>
      <c r="M16" s="32" t="str">
        <f t="shared" si="0"/>
        <v>79,3%</v>
      </c>
    </row>
    <row r="17" spans="2:13" x14ac:dyDescent="0.25">
      <c r="B17" s="29" t="s">
        <v>14</v>
      </c>
      <c r="C17" s="7"/>
      <c r="D17" s="8"/>
      <c r="E17" s="7"/>
      <c r="F17" s="8"/>
      <c r="G17" s="7"/>
      <c r="H17" s="8"/>
      <c r="I17" s="7"/>
      <c r="J17" s="8"/>
      <c r="K17" s="7"/>
      <c r="L17" s="31"/>
      <c r="M17" s="32" t="str">
        <f t="shared" si="0"/>
        <v>90,8%</v>
      </c>
    </row>
    <row r="18" spans="2:13" ht="15.75" thickBot="1" x14ac:dyDescent="0.3">
      <c r="B18" s="30" t="s">
        <v>15</v>
      </c>
      <c r="C18" s="7"/>
      <c r="D18" s="8"/>
      <c r="E18" s="7"/>
      <c r="F18" s="8"/>
      <c r="G18" s="7"/>
      <c r="H18" s="8"/>
      <c r="I18" s="7"/>
      <c r="J18" s="8"/>
      <c r="K18" s="7"/>
      <c r="L18" s="31"/>
      <c r="M18" s="33" t="str">
        <f t="shared" si="0"/>
        <v>59%</v>
      </c>
    </row>
    <row r="19" spans="2:13" ht="15.75" thickBot="1" x14ac:dyDescent="0.3">
      <c r="B19" s="10"/>
      <c r="C19" s="11"/>
      <c r="D19" s="12"/>
      <c r="E19" s="12"/>
      <c r="F19" s="12"/>
      <c r="G19" s="12"/>
      <c r="H19" s="12"/>
      <c r="I19" s="12"/>
      <c r="J19" s="12"/>
      <c r="K19" s="12"/>
      <c r="L19" s="12"/>
      <c r="M19" s="13"/>
    </row>
    <row r="20" spans="2:13" ht="15.75" thickBot="1" x14ac:dyDescent="0.3"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</row>
    <row r="21" spans="2:13" ht="47.25" customHeight="1" thickBot="1" x14ac:dyDescent="0.3">
      <c r="B21" s="55" t="s">
        <v>58</v>
      </c>
      <c r="C21" s="56"/>
      <c r="D21" s="57"/>
      <c r="E21" s="58" t="s">
        <v>60</v>
      </c>
      <c r="F21" s="59"/>
      <c r="G21" s="59"/>
      <c r="H21" s="59"/>
      <c r="I21" s="59"/>
      <c r="J21" s="59"/>
      <c r="K21" s="59"/>
      <c r="L21" s="60"/>
    </row>
    <row r="22" spans="2:13" ht="22.5" customHeight="1" x14ac:dyDescent="0.25">
      <c r="B22" s="61" t="s">
        <v>57</v>
      </c>
      <c r="C22" s="62"/>
      <c r="D22" s="46" t="s">
        <v>61</v>
      </c>
      <c r="E22" s="46" t="s">
        <v>17</v>
      </c>
      <c r="F22" s="46" t="s">
        <v>18</v>
      </c>
      <c r="G22" s="46" t="s">
        <v>19</v>
      </c>
      <c r="H22" s="46" t="s">
        <v>20</v>
      </c>
      <c r="I22" s="46" t="s">
        <v>21</v>
      </c>
      <c r="J22" s="46" t="s">
        <v>22</v>
      </c>
      <c r="K22" s="48" t="s">
        <v>23</v>
      </c>
      <c r="L22" s="50" t="s">
        <v>24</v>
      </c>
    </row>
    <row r="23" spans="2:13" ht="22.5" customHeight="1" thickBot="1" x14ac:dyDescent="0.3">
      <c r="B23" s="44" t="s">
        <v>16</v>
      </c>
      <c r="C23" s="45" t="s">
        <v>0</v>
      </c>
      <c r="D23" s="47"/>
      <c r="E23" s="47"/>
      <c r="F23" s="47"/>
      <c r="G23" s="47"/>
      <c r="H23" s="47"/>
      <c r="I23" s="47"/>
      <c r="J23" s="47"/>
      <c r="K23" s="49"/>
      <c r="L23" s="51"/>
    </row>
    <row r="24" spans="2:13" x14ac:dyDescent="0.25">
      <c r="B24" s="23" t="s">
        <v>25</v>
      </c>
      <c r="C24" s="24" t="s">
        <v>3</v>
      </c>
      <c r="D24" s="20" t="s">
        <v>26</v>
      </c>
      <c r="E24" s="16" t="s">
        <v>27</v>
      </c>
      <c r="F24" s="21">
        <v>22428</v>
      </c>
      <c r="G24" s="3">
        <v>43006</v>
      </c>
      <c r="H24" s="22">
        <v>22615</v>
      </c>
      <c r="I24" s="5">
        <f t="shared" ref="I24:J39" si="1">G24-E24</f>
        <v>13</v>
      </c>
      <c r="J24" s="22">
        <f t="shared" si="1"/>
        <v>187</v>
      </c>
      <c r="K24" s="25">
        <f t="shared" ref="K24:K65" si="2">IF(UPPER(MID(D24,1,1))="P",ROUNDUP((I24*100)/30,2),ROUNDUP((I24*100)/15,2))</f>
        <v>86.67</v>
      </c>
      <c r="L24" s="26">
        <f t="shared" ref="L24:L65" si="3">IF(UPPER(MID(D24,1,1))="P",ROUNDUP((J24*100)/500,2),ROUNDUP((J24*100)/200,2))</f>
        <v>93.5</v>
      </c>
    </row>
    <row r="25" spans="2:13" x14ac:dyDescent="0.25">
      <c r="B25" s="15" t="s">
        <v>25</v>
      </c>
      <c r="C25" s="14" t="s">
        <v>2</v>
      </c>
      <c r="D25" s="9" t="s">
        <v>28</v>
      </c>
      <c r="E25" s="16" t="s">
        <v>29</v>
      </c>
      <c r="F25" s="2">
        <v>24510</v>
      </c>
      <c r="G25" s="3">
        <v>43006</v>
      </c>
      <c r="H25" s="4">
        <v>24673</v>
      </c>
      <c r="I25" s="5">
        <f t="shared" si="1"/>
        <v>9</v>
      </c>
      <c r="J25" s="4">
        <f t="shared" si="1"/>
        <v>163</v>
      </c>
      <c r="K25" s="25">
        <f t="shared" si="2"/>
        <v>60</v>
      </c>
      <c r="L25" s="27">
        <f t="shared" si="3"/>
        <v>81.5</v>
      </c>
    </row>
    <row r="26" spans="2:13" x14ac:dyDescent="0.25">
      <c r="B26" s="15" t="s">
        <v>30</v>
      </c>
      <c r="C26" s="14" t="s">
        <v>11</v>
      </c>
      <c r="D26" s="9" t="s">
        <v>31</v>
      </c>
      <c r="E26" s="16" t="s">
        <v>32</v>
      </c>
      <c r="F26" s="2">
        <v>5822</v>
      </c>
      <c r="G26" s="3">
        <v>43003</v>
      </c>
      <c r="H26" s="4">
        <v>6334</v>
      </c>
      <c r="I26" s="5">
        <f t="shared" si="1"/>
        <v>35</v>
      </c>
      <c r="J26" s="4">
        <f t="shared" si="1"/>
        <v>512</v>
      </c>
      <c r="K26" s="25">
        <f t="shared" si="2"/>
        <v>116.67</v>
      </c>
      <c r="L26" s="27">
        <f t="shared" si="3"/>
        <v>102.4</v>
      </c>
    </row>
    <row r="27" spans="2:13" x14ac:dyDescent="0.25">
      <c r="B27" s="15" t="s">
        <v>30</v>
      </c>
      <c r="C27" s="14" t="s">
        <v>9</v>
      </c>
      <c r="D27" s="9" t="s">
        <v>33</v>
      </c>
      <c r="E27" s="16">
        <v>42983</v>
      </c>
      <c r="F27" s="2">
        <v>14399</v>
      </c>
      <c r="G27" s="3">
        <v>42996</v>
      </c>
      <c r="H27" s="4">
        <v>14557</v>
      </c>
      <c r="I27" s="5">
        <f t="shared" si="1"/>
        <v>13</v>
      </c>
      <c r="J27" s="4">
        <f t="shared" si="1"/>
        <v>158</v>
      </c>
      <c r="K27" s="25">
        <f t="shared" si="2"/>
        <v>43.339999999999996</v>
      </c>
      <c r="L27" s="27">
        <f t="shared" si="3"/>
        <v>31.6</v>
      </c>
    </row>
    <row r="28" spans="2:13" x14ac:dyDescent="0.25">
      <c r="B28" s="15" t="s">
        <v>34</v>
      </c>
      <c r="C28" s="14" t="s">
        <v>4</v>
      </c>
      <c r="D28" s="9" t="s">
        <v>28</v>
      </c>
      <c r="E28" s="16">
        <v>42984</v>
      </c>
      <c r="F28" s="2">
        <v>21353</v>
      </c>
      <c r="G28" s="3">
        <v>42997</v>
      </c>
      <c r="H28" s="4">
        <v>21580</v>
      </c>
      <c r="I28" s="5">
        <f t="shared" si="1"/>
        <v>13</v>
      </c>
      <c r="J28" s="4">
        <f t="shared" si="1"/>
        <v>227</v>
      </c>
      <c r="K28" s="25">
        <f t="shared" si="2"/>
        <v>86.67</v>
      </c>
      <c r="L28" s="27">
        <f t="shared" si="3"/>
        <v>113.5</v>
      </c>
    </row>
    <row r="29" spans="2:13" x14ac:dyDescent="0.25">
      <c r="B29" s="15" t="s">
        <v>25</v>
      </c>
      <c r="C29" s="14" t="s">
        <v>2</v>
      </c>
      <c r="D29" s="9" t="s">
        <v>26</v>
      </c>
      <c r="E29" s="16">
        <v>42975</v>
      </c>
      <c r="F29" s="2">
        <v>24153</v>
      </c>
      <c r="G29" s="3">
        <v>42993</v>
      </c>
      <c r="H29" s="4">
        <v>24510</v>
      </c>
      <c r="I29" s="5">
        <f t="shared" si="1"/>
        <v>18</v>
      </c>
      <c r="J29" s="4">
        <f t="shared" si="1"/>
        <v>357</v>
      </c>
      <c r="K29" s="25">
        <f t="shared" si="2"/>
        <v>120</v>
      </c>
      <c r="L29" s="27">
        <f t="shared" si="3"/>
        <v>178.5</v>
      </c>
    </row>
    <row r="30" spans="2:13" x14ac:dyDescent="0.25">
      <c r="B30" s="15" t="s">
        <v>34</v>
      </c>
      <c r="C30" s="14" t="s">
        <v>6</v>
      </c>
      <c r="D30" s="9" t="s">
        <v>35</v>
      </c>
      <c r="E30" s="16">
        <v>42978</v>
      </c>
      <c r="F30" s="2">
        <v>6971</v>
      </c>
      <c r="G30" s="3">
        <v>42992</v>
      </c>
      <c r="H30" s="4">
        <v>7285</v>
      </c>
      <c r="I30" s="5">
        <f t="shared" si="1"/>
        <v>14</v>
      </c>
      <c r="J30" s="4">
        <f t="shared" si="1"/>
        <v>314</v>
      </c>
      <c r="K30" s="25">
        <f t="shared" si="2"/>
        <v>93.34</v>
      </c>
      <c r="L30" s="27">
        <f t="shared" si="3"/>
        <v>157</v>
      </c>
    </row>
    <row r="31" spans="2:13" x14ac:dyDescent="0.25">
      <c r="B31" s="15" t="s">
        <v>30</v>
      </c>
      <c r="C31" s="14" t="s">
        <v>14</v>
      </c>
      <c r="D31" s="9" t="s">
        <v>36</v>
      </c>
      <c r="E31" s="16">
        <v>42956</v>
      </c>
      <c r="F31" s="2">
        <v>1882</v>
      </c>
      <c r="G31" s="3">
        <v>42989</v>
      </c>
      <c r="H31" s="4">
        <v>2325</v>
      </c>
      <c r="I31" s="5">
        <f t="shared" si="1"/>
        <v>33</v>
      </c>
      <c r="J31" s="4">
        <f t="shared" si="1"/>
        <v>443</v>
      </c>
      <c r="K31" s="25">
        <f t="shared" si="2"/>
        <v>110</v>
      </c>
      <c r="L31" s="27">
        <f t="shared" si="3"/>
        <v>88.6</v>
      </c>
    </row>
    <row r="32" spans="2:13" x14ac:dyDescent="0.25">
      <c r="B32" s="15" t="s">
        <v>30</v>
      </c>
      <c r="C32" s="14" t="s">
        <v>13</v>
      </c>
      <c r="D32" s="9" t="s">
        <v>37</v>
      </c>
      <c r="E32" s="16" t="s">
        <v>38</v>
      </c>
      <c r="F32" s="2">
        <v>3723</v>
      </c>
      <c r="G32" s="3">
        <v>42988</v>
      </c>
      <c r="H32" s="4">
        <v>4130</v>
      </c>
      <c r="I32" s="5">
        <f t="shared" si="1"/>
        <v>28</v>
      </c>
      <c r="J32" s="4">
        <f t="shared" si="1"/>
        <v>407</v>
      </c>
      <c r="K32" s="25">
        <f t="shared" si="2"/>
        <v>93.34</v>
      </c>
      <c r="L32" s="27">
        <f t="shared" si="3"/>
        <v>81.400000000000006</v>
      </c>
    </row>
    <row r="33" spans="2:12" x14ac:dyDescent="0.25">
      <c r="B33" s="15" t="s">
        <v>30</v>
      </c>
      <c r="C33" s="14" t="s">
        <v>10</v>
      </c>
      <c r="D33" s="9" t="s">
        <v>39</v>
      </c>
      <c r="E33" s="16">
        <v>42983</v>
      </c>
      <c r="F33" s="2">
        <v>10275</v>
      </c>
      <c r="G33" s="3">
        <v>42984</v>
      </c>
      <c r="H33" s="4">
        <v>10284</v>
      </c>
      <c r="I33" s="5">
        <f t="shared" si="1"/>
        <v>1</v>
      </c>
      <c r="J33" s="4">
        <f t="shared" si="1"/>
        <v>9</v>
      </c>
      <c r="K33" s="25">
        <f t="shared" si="2"/>
        <v>3.34</v>
      </c>
      <c r="L33" s="27">
        <f t="shared" si="3"/>
        <v>1.8</v>
      </c>
    </row>
    <row r="34" spans="2:12" x14ac:dyDescent="0.25">
      <c r="B34" s="15" t="s">
        <v>25</v>
      </c>
      <c r="C34" s="14" t="s">
        <v>1</v>
      </c>
      <c r="D34" s="9" t="s">
        <v>28</v>
      </c>
      <c r="E34" s="16" t="s">
        <v>32</v>
      </c>
      <c r="F34" s="2">
        <v>24762</v>
      </c>
      <c r="G34" s="3">
        <v>42984</v>
      </c>
      <c r="H34" s="4">
        <v>25112</v>
      </c>
      <c r="I34" s="5">
        <f t="shared" si="1"/>
        <v>16</v>
      </c>
      <c r="J34" s="4">
        <f t="shared" si="1"/>
        <v>350</v>
      </c>
      <c r="K34" s="25">
        <f t="shared" si="2"/>
        <v>106.67</v>
      </c>
      <c r="L34" s="27">
        <f t="shared" si="3"/>
        <v>175</v>
      </c>
    </row>
    <row r="35" spans="2:12" x14ac:dyDescent="0.25">
      <c r="B35" s="15" t="s">
        <v>30</v>
      </c>
      <c r="C35" s="14" t="s">
        <v>8</v>
      </c>
      <c r="D35" s="9" t="s">
        <v>39</v>
      </c>
      <c r="E35" s="16" t="s">
        <v>40</v>
      </c>
      <c r="F35" s="2">
        <v>15581</v>
      </c>
      <c r="G35" s="3">
        <v>42983</v>
      </c>
      <c r="H35" s="4">
        <v>15820</v>
      </c>
      <c r="I35" s="5">
        <f t="shared" si="1"/>
        <v>13</v>
      </c>
      <c r="J35" s="4">
        <f t="shared" si="1"/>
        <v>239</v>
      </c>
      <c r="K35" s="25">
        <f t="shared" si="2"/>
        <v>43.339999999999996</v>
      </c>
      <c r="L35" s="27">
        <f t="shared" si="3"/>
        <v>47.8</v>
      </c>
    </row>
    <row r="36" spans="2:12" x14ac:dyDescent="0.25">
      <c r="B36" s="15" t="s">
        <v>30</v>
      </c>
      <c r="C36" s="14" t="s">
        <v>10</v>
      </c>
      <c r="D36" s="9" t="s">
        <v>33</v>
      </c>
      <c r="E36" s="16" t="s">
        <v>41</v>
      </c>
      <c r="F36" s="2">
        <v>9663</v>
      </c>
      <c r="G36" s="3">
        <v>42983</v>
      </c>
      <c r="H36" s="4">
        <v>10275</v>
      </c>
      <c r="I36" s="5">
        <f t="shared" si="1"/>
        <v>39</v>
      </c>
      <c r="J36" s="4">
        <f t="shared" si="1"/>
        <v>612</v>
      </c>
      <c r="K36" s="25">
        <f t="shared" si="2"/>
        <v>130</v>
      </c>
      <c r="L36" s="27">
        <f t="shared" si="3"/>
        <v>122.4</v>
      </c>
    </row>
    <row r="37" spans="2:12" x14ac:dyDescent="0.25">
      <c r="B37" s="15" t="s">
        <v>34</v>
      </c>
      <c r="C37" s="14" t="s">
        <v>5</v>
      </c>
      <c r="D37" s="9" t="s">
        <v>35</v>
      </c>
      <c r="E37" s="16" t="s">
        <v>42</v>
      </c>
      <c r="F37" s="2">
        <v>24228</v>
      </c>
      <c r="G37" s="3">
        <v>42978</v>
      </c>
      <c r="H37" s="4">
        <v>24312</v>
      </c>
      <c r="I37" s="5">
        <f t="shared" si="1"/>
        <v>5</v>
      </c>
      <c r="J37" s="4">
        <f t="shared" si="1"/>
        <v>84</v>
      </c>
      <c r="K37" s="25">
        <f t="shared" si="2"/>
        <v>33.339999999999996</v>
      </c>
      <c r="L37" s="27">
        <f t="shared" si="3"/>
        <v>42</v>
      </c>
    </row>
    <row r="38" spans="2:12" x14ac:dyDescent="0.25">
      <c r="B38" s="15" t="s">
        <v>34</v>
      </c>
      <c r="C38" s="14" t="s">
        <v>4</v>
      </c>
      <c r="D38" s="9" t="s">
        <v>43</v>
      </c>
      <c r="E38" s="16" t="s">
        <v>40</v>
      </c>
      <c r="F38" s="2">
        <v>21340</v>
      </c>
      <c r="G38" s="3">
        <v>42975</v>
      </c>
      <c r="H38" s="4">
        <v>21353</v>
      </c>
      <c r="I38" s="5">
        <f t="shared" si="1"/>
        <v>5</v>
      </c>
      <c r="J38" s="4">
        <f t="shared" si="1"/>
        <v>13</v>
      </c>
      <c r="K38" s="25">
        <f t="shared" si="2"/>
        <v>33.339999999999996</v>
      </c>
      <c r="L38" s="27">
        <f t="shared" si="3"/>
        <v>6.5</v>
      </c>
    </row>
    <row r="39" spans="2:12" x14ac:dyDescent="0.25">
      <c r="B39" s="15" t="s">
        <v>25</v>
      </c>
      <c r="C39" s="14" t="s">
        <v>3</v>
      </c>
      <c r="D39" s="9" t="s">
        <v>26</v>
      </c>
      <c r="E39" s="16">
        <v>42959</v>
      </c>
      <c r="F39" s="2">
        <v>22142</v>
      </c>
      <c r="G39" s="3">
        <v>42975</v>
      </c>
      <c r="H39" s="4">
        <v>22426</v>
      </c>
      <c r="I39" s="5">
        <f t="shared" si="1"/>
        <v>16</v>
      </c>
      <c r="J39" s="4">
        <f t="shared" si="1"/>
        <v>284</v>
      </c>
      <c r="K39" s="25">
        <f t="shared" si="2"/>
        <v>106.67</v>
      </c>
      <c r="L39" s="27">
        <f t="shared" si="3"/>
        <v>142</v>
      </c>
    </row>
    <row r="40" spans="2:12" x14ac:dyDescent="0.25">
      <c r="B40" s="15" t="s">
        <v>34</v>
      </c>
      <c r="C40" s="14" t="s">
        <v>6</v>
      </c>
      <c r="D40" s="9" t="s">
        <v>35</v>
      </c>
      <c r="E40" s="16">
        <v>42957</v>
      </c>
      <c r="F40" s="2">
        <v>6594</v>
      </c>
      <c r="G40" s="3">
        <v>42973</v>
      </c>
      <c r="H40" s="4">
        <v>6971</v>
      </c>
      <c r="I40" s="5">
        <f t="shared" ref="I40:J55" si="4">G40-E40</f>
        <v>16</v>
      </c>
      <c r="J40" s="4">
        <f t="shared" si="4"/>
        <v>377</v>
      </c>
      <c r="K40" s="25">
        <f t="shared" si="2"/>
        <v>106.67</v>
      </c>
      <c r="L40" s="27">
        <f t="shared" si="3"/>
        <v>188.5</v>
      </c>
    </row>
    <row r="41" spans="2:12" x14ac:dyDescent="0.25">
      <c r="B41" s="15" t="s">
        <v>34</v>
      </c>
      <c r="C41" s="14" t="s">
        <v>5</v>
      </c>
      <c r="D41" s="9" t="s">
        <v>43</v>
      </c>
      <c r="E41" s="16" t="s">
        <v>40</v>
      </c>
      <c r="F41" s="2">
        <v>24212</v>
      </c>
      <c r="G41" s="3">
        <v>42970</v>
      </c>
      <c r="H41" s="4">
        <v>24228</v>
      </c>
      <c r="I41" s="5">
        <f t="shared" si="4"/>
        <v>0</v>
      </c>
      <c r="J41" s="4">
        <f t="shared" si="4"/>
        <v>16</v>
      </c>
      <c r="K41" s="25">
        <f t="shared" si="2"/>
        <v>0</v>
      </c>
      <c r="L41" s="27">
        <f t="shared" si="3"/>
        <v>8</v>
      </c>
    </row>
    <row r="42" spans="2:12" x14ac:dyDescent="0.25">
      <c r="B42" s="15" t="s">
        <v>25</v>
      </c>
      <c r="C42" s="14" t="s">
        <v>2</v>
      </c>
      <c r="D42" s="9" t="s">
        <v>43</v>
      </c>
      <c r="E42" s="16" t="s">
        <v>44</v>
      </c>
      <c r="F42" s="2">
        <v>24117</v>
      </c>
      <c r="G42" s="3">
        <v>42970</v>
      </c>
      <c r="H42" s="4">
        <v>24152</v>
      </c>
      <c r="I42" s="5">
        <f t="shared" si="4"/>
        <v>4</v>
      </c>
      <c r="J42" s="4">
        <f t="shared" si="4"/>
        <v>35</v>
      </c>
      <c r="K42" s="25">
        <f t="shared" si="2"/>
        <v>26.67</v>
      </c>
      <c r="L42" s="27">
        <f t="shared" si="3"/>
        <v>17.5</v>
      </c>
    </row>
    <row r="43" spans="2:12" x14ac:dyDescent="0.25">
      <c r="B43" s="15" t="s">
        <v>30</v>
      </c>
      <c r="C43" s="14" t="s">
        <v>9</v>
      </c>
      <c r="D43" s="9" t="s">
        <v>31</v>
      </c>
      <c r="E43" s="16" t="s">
        <v>38</v>
      </c>
      <c r="F43" s="2">
        <v>14154</v>
      </c>
      <c r="G43" s="3">
        <v>42968</v>
      </c>
      <c r="H43" s="4">
        <v>14399</v>
      </c>
      <c r="I43" s="5">
        <f t="shared" si="4"/>
        <v>8</v>
      </c>
      <c r="J43" s="4">
        <f t="shared" si="4"/>
        <v>245</v>
      </c>
      <c r="K43" s="25">
        <f t="shared" si="2"/>
        <v>26.67</v>
      </c>
      <c r="L43" s="27">
        <f t="shared" si="3"/>
        <v>49</v>
      </c>
    </row>
    <row r="44" spans="2:12" x14ac:dyDescent="0.25">
      <c r="B44" s="15" t="s">
        <v>34</v>
      </c>
      <c r="C44" s="14" t="s">
        <v>5</v>
      </c>
      <c r="D44" s="9" t="s">
        <v>28</v>
      </c>
      <c r="E44" s="16">
        <v>42956</v>
      </c>
      <c r="F44" s="2">
        <v>23933</v>
      </c>
      <c r="G44" s="3">
        <v>42968</v>
      </c>
      <c r="H44" s="4">
        <v>24212</v>
      </c>
      <c r="I44" s="5">
        <f t="shared" si="4"/>
        <v>12</v>
      </c>
      <c r="J44" s="4">
        <f t="shared" si="4"/>
        <v>279</v>
      </c>
      <c r="K44" s="25">
        <f t="shared" si="2"/>
        <v>80</v>
      </c>
      <c r="L44" s="27">
        <f t="shared" si="3"/>
        <v>139.5</v>
      </c>
    </row>
    <row r="45" spans="2:12" x14ac:dyDescent="0.25">
      <c r="B45" s="15" t="s">
        <v>30</v>
      </c>
      <c r="C45" s="14" t="s">
        <v>15</v>
      </c>
      <c r="D45" s="9" t="s">
        <v>31</v>
      </c>
      <c r="E45" s="16">
        <v>42950</v>
      </c>
      <c r="F45" s="2">
        <v>1922</v>
      </c>
      <c r="G45" s="3">
        <v>42960</v>
      </c>
      <c r="H45" s="4">
        <v>2041</v>
      </c>
      <c r="I45" s="5">
        <f t="shared" si="4"/>
        <v>10</v>
      </c>
      <c r="J45" s="4">
        <f t="shared" si="4"/>
        <v>119</v>
      </c>
      <c r="K45" s="25">
        <f t="shared" si="2"/>
        <v>33.339999999999996</v>
      </c>
      <c r="L45" s="27">
        <f t="shared" si="3"/>
        <v>23.8</v>
      </c>
    </row>
    <row r="46" spans="2:12" x14ac:dyDescent="0.25">
      <c r="B46" s="15" t="s">
        <v>30</v>
      </c>
      <c r="C46" s="14" t="s">
        <v>11</v>
      </c>
      <c r="D46" s="9" t="s">
        <v>33</v>
      </c>
      <c r="E46" s="16">
        <v>42955</v>
      </c>
      <c r="F46" s="2">
        <v>5730</v>
      </c>
      <c r="G46" s="3">
        <v>42960</v>
      </c>
      <c r="H46" s="4">
        <v>5822</v>
      </c>
      <c r="I46" s="5">
        <f t="shared" si="4"/>
        <v>5</v>
      </c>
      <c r="J46" s="4">
        <f t="shared" si="4"/>
        <v>92</v>
      </c>
      <c r="K46" s="25">
        <f t="shared" si="2"/>
        <v>16.670000000000002</v>
      </c>
      <c r="L46" s="27">
        <f t="shared" si="3"/>
        <v>18.399999999999999</v>
      </c>
    </row>
    <row r="47" spans="2:12" x14ac:dyDescent="0.25">
      <c r="B47" s="15" t="s">
        <v>25</v>
      </c>
      <c r="C47" s="14" t="s">
        <v>1</v>
      </c>
      <c r="D47" s="9" t="s">
        <v>26</v>
      </c>
      <c r="E47" s="16" t="s">
        <v>41</v>
      </c>
      <c r="F47" s="2">
        <v>24498</v>
      </c>
      <c r="G47" s="3">
        <v>42959</v>
      </c>
      <c r="H47" s="4">
        <v>24762</v>
      </c>
      <c r="I47" s="5">
        <f t="shared" si="4"/>
        <v>15</v>
      </c>
      <c r="J47" s="4">
        <f t="shared" si="4"/>
        <v>264</v>
      </c>
      <c r="K47" s="25">
        <f t="shared" si="2"/>
        <v>100</v>
      </c>
      <c r="L47" s="27">
        <f t="shared" si="3"/>
        <v>132</v>
      </c>
    </row>
    <row r="48" spans="2:12" x14ac:dyDescent="0.25">
      <c r="B48" s="15" t="s">
        <v>34</v>
      </c>
      <c r="C48" s="14" t="s">
        <v>4</v>
      </c>
      <c r="D48" s="9" t="s">
        <v>26</v>
      </c>
      <c r="E48" s="16">
        <v>42954</v>
      </c>
      <c r="F48" s="2">
        <v>21274</v>
      </c>
      <c r="G48" s="3">
        <v>42957</v>
      </c>
      <c r="H48" s="4">
        <v>21340</v>
      </c>
      <c r="I48" s="5">
        <f t="shared" si="4"/>
        <v>3</v>
      </c>
      <c r="J48" s="4">
        <f t="shared" si="4"/>
        <v>66</v>
      </c>
      <c r="K48" s="25">
        <f t="shared" si="2"/>
        <v>20</v>
      </c>
      <c r="L48" s="27">
        <f t="shared" si="3"/>
        <v>33</v>
      </c>
    </row>
    <row r="49" spans="2:12" x14ac:dyDescent="0.25">
      <c r="B49" s="15" t="s">
        <v>25</v>
      </c>
      <c r="C49" s="14" t="s">
        <v>3</v>
      </c>
      <c r="D49" s="9" t="s">
        <v>28</v>
      </c>
      <c r="E49" s="16">
        <v>42955</v>
      </c>
      <c r="F49" s="2">
        <v>22109</v>
      </c>
      <c r="G49" s="3">
        <v>42956</v>
      </c>
      <c r="H49" s="4">
        <v>22142</v>
      </c>
      <c r="I49" s="5">
        <f t="shared" si="4"/>
        <v>1</v>
      </c>
      <c r="J49" s="4">
        <f t="shared" si="4"/>
        <v>33</v>
      </c>
      <c r="K49" s="25">
        <f t="shared" si="2"/>
        <v>6.67</v>
      </c>
      <c r="L49" s="27">
        <f t="shared" si="3"/>
        <v>16.5</v>
      </c>
    </row>
    <row r="50" spans="2:12" x14ac:dyDescent="0.25">
      <c r="B50" s="15" t="s">
        <v>30</v>
      </c>
      <c r="C50" s="14" t="s">
        <v>12</v>
      </c>
      <c r="D50" s="9" t="s">
        <v>36</v>
      </c>
      <c r="E50" s="16" t="s">
        <v>41</v>
      </c>
      <c r="F50" s="2">
        <v>3552</v>
      </c>
      <c r="G50" s="3">
        <v>42956</v>
      </c>
      <c r="H50" s="4">
        <v>3664</v>
      </c>
      <c r="I50" s="5">
        <f t="shared" si="4"/>
        <v>12</v>
      </c>
      <c r="J50" s="4">
        <f t="shared" si="4"/>
        <v>112</v>
      </c>
      <c r="K50" s="25">
        <f t="shared" si="2"/>
        <v>40</v>
      </c>
      <c r="L50" s="27">
        <f t="shared" si="3"/>
        <v>22.4</v>
      </c>
    </row>
    <row r="51" spans="2:12" x14ac:dyDescent="0.25">
      <c r="B51" s="15" t="s">
        <v>34</v>
      </c>
      <c r="C51" s="14" t="s">
        <v>5</v>
      </c>
      <c r="D51" s="9" t="s">
        <v>28</v>
      </c>
      <c r="E51" s="16">
        <v>42952</v>
      </c>
      <c r="F51" s="2">
        <v>23894</v>
      </c>
      <c r="G51" s="3">
        <v>42955</v>
      </c>
      <c r="H51" s="4">
        <v>23933</v>
      </c>
      <c r="I51" s="5">
        <f t="shared" si="4"/>
        <v>3</v>
      </c>
      <c r="J51" s="4">
        <f t="shared" si="4"/>
        <v>39</v>
      </c>
      <c r="K51" s="25">
        <f t="shared" si="2"/>
        <v>20</v>
      </c>
      <c r="L51" s="27">
        <f t="shared" si="3"/>
        <v>19.5</v>
      </c>
    </row>
    <row r="52" spans="2:12" x14ac:dyDescent="0.25">
      <c r="B52" s="15" t="s">
        <v>30</v>
      </c>
      <c r="C52" s="14" t="s">
        <v>13</v>
      </c>
      <c r="D52" s="9" t="s">
        <v>33</v>
      </c>
      <c r="E52" s="16">
        <v>42923</v>
      </c>
      <c r="F52" s="2">
        <v>3337</v>
      </c>
      <c r="G52" s="3">
        <v>42955</v>
      </c>
      <c r="H52" s="4">
        <v>3723</v>
      </c>
      <c r="I52" s="5">
        <f t="shared" si="4"/>
        <v>32</v>
      </c>
      <c r="J52" s="4">
        <f t="shared" si="4"/>
        <v>386</v>
      </c>
      <c r="K52" s="25">
        <f t="shared" si="2"/>
        <v>106.67</v>
      </c>
      <c r="L52" s="27">
        <f t="shared" si="3"/>
        <v>77.2</v>
      </c>
    </row>
    <row r="53" spans="2:12" x14ac:dyDescent="0.25">
      <c r="B53" s="15" t="s">
        <v>30</v>
      </c>
      <c r="C53" s="14" t="s">
        <v>9</v>
      </c>
      <c r="D53" s="9" t="s">
        <v>45</v>
      </c>
      <c r="E53" s="16">
        <v>42923</v>
      </c>
      <c r="F53" s="2">
        <v>13802</v>
      </c>
      <c r="G53" s="3">
        <v>42954</v>
      </c>
      <c r="H53" s="4">
        <v>14154</v>
      </c>
      <c r="I53" s="5">
        <f t="shared" si="4"/>
        <v>31</v>
      </c>
      <c r="J53" s="4">
        <f t="shared" si="4"/>
        <v>352</v>
      </c>
      <c r="K53" s="25">
        <f t="shared" si="2"/>
        <v>103.34</v>
      </c>
      <c r="L53" s="27">
        <f t="shared" si="3"/>
        <v>70.400000000000006</v>
      </c>
    </row>
    <row r="54" spans="2:12" x14ac:dyDescent="0.25">
      <c r="B54" s="15" t="s">
        <v>34</v>
      </c>
      <c r="C54" s="14" t="s">
        <v>6</v>
      </c>
      <c r="D54" s="9" t="s">
        <v>26</v>
      </c>
      <c r="E54" s="16" t="s">
        <v>46</v>
      </c>
      <c r="F54" s="2">
        <v>6483</v>
      </c>
      <c r="G54" s="3">
        <v>42954</v>
      </c>
      <c r="H54" s="4">
        <v>6594</v>
      </c>
      <c r="I54" s="5">
        <f t="shared" si="4"/>
        <v>12</v>
      </c>
      <c r="J54" s="4">
        <f t="shared" si="4"/>
        <v>111</v>
      </c>
      <c r="K54" s="25">
        <f t="shared" si="2"/>
        <v>80</v>
      </c>
      <c r="L54" s="27">
        <f t="shared" si="3"/>
        <v>55.5</v>
      </c>
    </row>
    <row r="55" spans="2:12" x14ac:dyDescent="0.25">
      <c r="B55" s="15" t="s">
        <v>25</v>
      </c>
      <c r="C55" s="14" t="s">
        <v>2</v>
      </c>
      <c r="D55" s="9" t="s">
        <v>28</v>
      </c>
      <c r="E55" s="16" t="s">
        <v>47</v>
      </c>
      <c r="F55" s="2">
        <v>23754</v>
      </c>
      <c r="G55" s="3">
        <v>42952</v>
      </c>
      <c r="H55" s="4">
        <v>24058</v>
      </c>
      <c r="I55" s="5">
        <f t="shared" si="4"/>
        <v>16</v>
      </c>
      <c r="J55" s="4">
        <f t="shared" si="4"/>
        <v>304</v>
      </c>
      <c r="K55" s="25">
        <f t="shared" si="2"/>
        <v>106.67</v>
      </c>
      <c r="L55" s="27">
        <f t="shared" si="3"/>
        <v>152</v>
      </c>
    </row>
    <row r="56" spans="2:12" x14ac:dyDescent="0.25">
      <c r="B56" s="15" t="s">
        <v>30</v>
      </c>
      <c r="C56" s="14" t="s">
        <v>11</v>
      </c>
      <c r="D56" s="9" t="s">
        <v>31</v>
      </c>
      <c r="E56" s="16" t="s">
        <v>48</v>
      </c>
      <c r="F56" s="2">
        <v>5560</v>
      </c>
      <c r="G56" s="3">
        <v>42950</v>
      </c>
      <c r="H56" s="4">
        <v>5730</v>
      </c>
      <c r="I56" s="5">
        <f t="shared" ref="I56:J65" si="5">G56-E56</f>
        <v>13</v>
      </c>
      <c r="J56" s="4">
        <f t="shared" si="5"/>
        <v>170</v>
      </c>
      <c r="K56" s="25">
        <f t="shared" si="2"/>
        <v>43.339999999999996</v>
      </c>
      <c r="L56" s="27">
        <f t="shared" si="3"/>
        <v>34</v>
      </c>
    </row>
    <row r="57" spans="2:12" x14ac:dyDescent="0.25">
      <c r="B57" s="15" t="s">
        <v>34</v>
      </c>
      <c r="C57" s="14" t="s">
        <v>4</v>
      </c>
      <c r="D57" s="9" t="s">
        <v>35</v>
      </c>
      <c r="E57" s="16" t="s">
        <v>49</v>
      </c>
      <c r="F57" s="2">
        <v>21262</v>
      </c>
      <c r="G57" s="3">
        <v>42944</v>
      </c>
      <c r="H57" s="4">
        <v>21274</v>
      </c>
      <c r="I57" s="5">
        <f t="shared" si="5"/>
        <v>1</v>
      </c>
      <c r="J57" s="4">
        <f t="shared" si="5"/>
        <v>12</v>
      </c>
      <c r="K57" s="25">
        <f t="shared" si="2"/>
        <v>6.67</v>
      </c>
      <c r="L57" s="27">
        <f t="shared" si="3"/>
        <v>6</v>
      </c>
    </row>
    <row r="58" spans="2:12" x14ac:dyDescent="0.25">
      <c r="B58" s="15" t="s">
        <v>30</v>
      </c>
      <c r="C58" s="14" t="s">
        <v>14</v>
      </c>
      <c r="D58" s="9" t="s">
        <v>37</v>
      </c>
      <c r="E58" s="16" t="s">
        <v>50</v>
      </c>
      <c r="F58" s="2">
        <v>1417</v>
      </c>
      <c r="G58" s="3">
        <v>42944</v>
      </c>
      <c r="H58" s="4">
        <v>1882</v>
      </c>
      <c r="I58" s="5">
        <f t="shared" si="5"/>
        <v>32</v>
      </c>
      <c r="J58" s="4">
        <f t="shared" si="5"/>
        <v>465</v>
      </c>
      <c r="K58" s="25">
        <f t="shared" si="2"/>
        <v>106.67</v>
      </c>
      <c r="L58" s="27">
        <f t="shared" si="3"/>
        <v>93</v>
      </c>
    </row>
    <row r="59" spans="2:12" x14ac:dyDescent="0.25">
      <c r="B59" s="15" t="s">
        <v>30</v>
      </c>
      <c r="C59" s="14" t="s">
        <v>15</v>
      </c>
      <c r="D59" s="9" t="s">
        <v>36</v>
      </c>
      <c r="E59" s="16" t="s">
        <v>51</v>
      </c>
      <c r="F59" s="2">
        <v>1449</v>
      </c>
      <c r="G59" s="3">
        <v>42944</v>
      </c>
      <c r="H59" s="4">
        <v>1920</v>
      </c>
      <c r="I59" s="5">
        <f t="shared" si="5"/>
        <v>35</v>
      </c>
      <c r="J59" s="4">
        <f t="shared" si="5"/>
        <v>471</v>
      </c>
      <c r="K59" s="25">
        <f t="shared" si="2"/>
        <v>116.67</v>
      </c>
      <c r="L59" s="27">
        <f t="shared" si="3"/>
        <v>94.2</v>
      </c>
    </row>
    <row r="60" spans="2:12" x14ac:dyDescent="0.25">
      <c r="B60" s="15" t="s">
        <v>25</v>
      </c>
      <c r="C60" s="14" t="s">
        <v>1</v>
      </c>
      <c r="D60" s="9" t="s">
        <v>35</v>
      </c>
      <c r="E60" s="16" t="s">
        <v>52</v>
      </c>
      <c r="F60" s="2">
        <v>24442</v>
      </c>
      <c r="G60" s="3">
        <v>42943</v>
      </c>
      <c r="H60" s="4">
        <v>24498</v>
      </c>
      <c r="I60" s="5">
        <f t="shared" si="5"/>
        <v>3</v>
      </c>
      <c r="J60" s="4">
        <f t="shared" si="5"/>
        <v>56</v>
      </c>
      <c r="K60" s="25">
        <f t="shared" si="2"/>
        <v>20</v>
      </c>
      <c r="L60" s="27">
        <f t="shared" si="3"/>
        <v>28</v>
      </c>
    </row>
    <row r="61" spans="2:12" x14ac:dyDescent="0.25">
      <c r="B61" s="15" t="s">
        <v>34</v>
      </c>
      <c r="C61" s="14" t="s">
        <v>5</v>
      </c>
      <c r="D61" s="9" t="s">
        <v>43</v>
      </c>
      <c r="E61" s="16">
        <v>42923</v>
      </c>
      <c r="F61" s="2">
        <v>23684</v>
      </c>
      <c r="G61" s="3">
        <v>42942</v>
      </c>
      <c r="H61" s="4">
        <v>23894</v>
      </c>
      <c r="I61" s="5">
        <f t="shared" si="5"/>
        <v>19</v>
      </c>
      <c r="J61" s="4">
        <f t="shared" si="5"/>
        <v>210</v>
      </c>
      <c r="K61" s="25">
        <f t="shared" si="2"/>
        <v>126.67</v>
      </c>
      <c r="L61" s="27">
        <f t="shared" si="3"/>
        <v>105</v>
      </c>
    </row>
    <row r="62" spans="2:12" x14ac:dyDescent="0.25">
      <c r="B62" s="15" t="s">
        <v>34</v>
      </c>
      <c r="C62" s="14" t="s">
        <v>4</v>
      </c>
      <c r="D62" s="9" t="s">
        <v>35</v>
      </c>
      <c r="E62" s="16" t="s">
        <v>47</v>
      </c>
      <c r="F62" s="2">
        <v>21171</v>
      </c>
      <c r="G62" s="3">
        <v>42940</v>
      </c>
      <c r="H62" s="4">
        <v>21262</v>
      </c>
      <c r="I62" s="5">
        <f t="shared" si="5"/>
        <v>4</v>
      </c>
      <c r="J62" s="4">
        <f t="shared" si="5"/>
        <v>91</v>
      </c>
      <c r="K62" s="25">
        <f t="shared" si="2"/>
        <v>26.67</v>
      </c>
      <c r="L62" s="27">
        <f t="shared" si="3"/>
        <v>45.5</v>
      </c>
    </row>
    <row r="63" spans="2:12" x14ac:dyDescent="0.25">
      <c r="B63" s="15" t="s">
        <v>30</v>
      </c>
      <c r="C63" s="14" t="s">
        <v>10</v>
      </c>
      <c r="D63" s="9" t="s">
        <v>31</v>
      </c>
      <c r="E63" s="16" t="s">
        <v>53</v>
      </c>
      <c r="F63" s="2">
        <v>9196</v>
      </c>
      <c r="G63" s="3">
        <v>42937</v>
      </c>
      <c r="H63" s="4">
        <v>9663</v>
      </c>
      <c r="I63" s="5">
        <f t="shared" si="5"/>
        <v>31</v>
      </c>
      <c r="J63" s="4">
        <f t="shared" si="5"/>
        <v>467</v>
      </c>
      <c r="K63" s="25">
        <f t="shared" si="2"/>
        <v>103.34</v>
      </c>
      <c r="L63" s="27">
        <f t="shared" si="3"/>
        <v>93.4</v>
      </c>
    </row>
    <row r="64" spans="2:12" x14ac:dyDescent="0.25">
      <c r="B64" s="15" t="s">
        <v>34</v>
      </c>
      <c r="C64" s="14" t="s">
        <v>6</v>
      </c>
      <c r="D64" s="9" t="s">
        <v>28</v>
      </c>
      <c r="E64" s="16">
        <v>42922</v>
      </c>
      <c r="F64" s="2">
        <v>6443</v>
      </c>
      <c r="G64" s="3">
        <v>42936</v>
      </c>
      <c r="H64" s="4">
        <v>6483</v>
      </c>
      <c r="I64" s="5">
        <f t="shared" si="5"/>
        <v>14</v>
      </c>
      <c r="J64" s="4">
        <f t="shared" si="5"/>
        <v>40</v>
      </c>
      <c r="K64" s="25">
        <f t="shared" si="2"/>
        <v>93.34</v>
      </c>
      <c r="L64" s="27">
        <f t="shared" si="3"/>
        <v>20</v>
      </c>
    </row>
    <row r="65" spans="2:12" ht="15.75" thickBot="1" x14ac:dyDescent="0.3">
      <c r="B65" s="15" t="s">
        <v>25</v>
      </c>
      <c r="C65" s="14" t="s">
        <v>1</v>
      </c>
      <c r="D65" s="9" t="s">
        <v>35</v>
      </c>
      <c r="E65" s="16" t="s">
        <v>54</v>
      </c>
      <c r="F65" s="2">
        <v>24347</v>
      </c>
      <c r="G65" s="3">
        <v>42936</v>
      </c>
      <c r="H65" s="4">
        <v>24442</v>
      </c>
      <c r="I65" s="5">
        <f t="shared" si="5"/>
        <v>6</v>
      </c>
      <c r="J65" s="4">
        <f t="shared" si="5"/>
        <v>95</v>
      </c>
      <c r="K65" s="25">
        <f t="shared" si="2"/>
        <v>40</v>
      </c>
      <c r="L65" s="28">
        <f t="shared" si="3"/>
        <v>47.5</v>
      </c>
    </row>
    <row r="66" spans="2:12" ht="15.75" thickBot="1" x14ac:dyDescent="0.3">
      <c r="B66" s="17"/>
      <c r="C66" s="18"/>
      <c r="D66" s="18"/>
      <c r="E66" s="18"/>
      <c r="F66" s="18"/>
      <c r="G66" s="18"/>
      <c r="H66" s="18"/>
      <c r="I66" s="18"/>
      <c r="J66" s="18"/>
      <c r="K66" s="18"/>
      <c r="L66" s="19"/>
    </row>
  </sheetData>
  <mergeCells count="14">
    <mergeCell ref="J22:J23"/>
    <mergeCell ref="K22:K23"/>
    <mergeCell ref="L22:L23"/>
    <mergeCell ref="B22:C22"/>
    <mergeCell ref="E2:M2"/>
    <mergeCell ref="B2:D2"/>
    <mergeCell ref="B21:D21"/>
    <mergeCell ref="E21:L21"/>
    <mergeCell ref="D22:D23"/>
    <mergeCell ref="E22:E23"/>
    <mergeCell ref="F22:F23"/>
    <mergeCell ref="G22:G23"/>
    <mergeCell ref="H22:H23"/>
    <mergeCell ref="I22:I23"/>
  </mergeCells>
  <conditionalFormatting sqref="K65">
    <cfRule type="expression" dxfId="167" priority="167" stopIfTrue="1">
      <formula>$K65 &gt;= 80</formula>
    </cfRule>
    <cfRule type="expression" dxfId="166" priority="168" stopIfTrue="1">
      <formula>$K65 &lt; 80</formula>
    </cfRule>
  </conditionalFormatting>
  <conditionalFormatting sqref="L65">
    <cfRule type="expression" dxfId="165" priority="165" stopIfTrue="1">
      <formula>$L65 &gt;= 80</formula>
    </cfRule>
    <cfRule type="expression" dxfId="164" priority="166" stopIfTrue="1">
      <formula>$L65 &lt; 80</formula>
    </cfRule>
  </conditionalFormatting>
  <conditionalFormatting sqref="K64">
    <cfRule type="expression" dxfId="163" priority="163" stopIfTrue="1">
      <formula>$K64 &gt;= 80</formula>
    </cfRule>
    <cfRule type="expression" dxfId="162" priority="164" stopIfTrue="1">
      <formula>$K64 &lt; 80</formula>
    </cfRule>
  </conditionalFormatting>
  <conditionalFormatting sqref="L64">
    <cfRule type="expression" dxfId="161" priority="161" stopIfTrue="1">
      <formula>$L64 &gt;= 80</formula>
    </cfRule>
    <cfRule type="expression" dxfId="160" priority="162" stopIfTrue="1">
      <formula>$L64 &lt; 80</formula>
    </cfRule>
  </conditionalFormatting>
  <conditionalFormatting sqref="K63">
    <cfRule type="expression" dxfId="159" priority="159" stopIfTrue="1">
      <formula>$K63 &gt;= 80</formula>
    </cfRule>
    <cfRule type="expression" dxfId="158" priority="160" stopIfTrue="1">
      <formula>$K63 &lt; 80</formula>
    </cfRule>
  </conditionalFormatting>
  <conditionalFormatting sqref="L63">
    <cfRule type="expression" dxfId="157" priority="157" stopIfTrue="1">
      <formula>$L63 &gt;= 80</formula>
    </cfRule>
    <cfRule type="expression" dxfId="156" priority="158" stopIfTrue="1">
      <formula>$L63 &lt; 80</formula>
    </cfRule>
  </conditionalFormatting>
  <conditionalFormatting sqref="K62">
    <cfRule type="expression" dxfId="155" priority="155" stopIfTrue="1">
      <formula>$K62 &gt;= 80</formula>
    </cfRule>
    <cfRule type="expression" dxfId="154" priority="156" stopIfTrue="1">
      <formula>$K62 &lt; 80</formula>
    </cfRule>
  </conditionalFormatting>
  <conditionalFormatting sqref="L62">
    <cfRule type="expression" dxfId="153" priority="153" stopIfTrue="1">
      <formula>$L62 &gt;= 80</formula>
    </cfRule>
    <cfRule type="expression" dxfId="152" priority="154" stopIfTrue="1">
      <formula>$L62 &lt; 80</formula>
    </cfRule>
  </conditionalFormatting>
  <conditionalFormatting sqref="K61">
    <cfRule type="expression" dxfId="151" priority="151" stopIfTrue="1">
      <formula>$K61 &gt;= 80</formula>
    </cfRule>
    <cfRule type="expression" dxfId="150" priority="152" stopIfTrue="1">
      <formula>$K61 &lt; 80</formula>
    </cfRule>
  </conditionalFormatting>
  <conditionalFormatting sqref="L61">
    <cfRule type="expression" dxfId="149" priority="149" stopIfTrue="1">
      <formula>$L61 &gt;= 80</formula>
    </cfRule>
    <cfRule type="expression" dxfId="148" priority="150" stopIfTrue="1">
      <formula>$L61 &lt; 80</formula>
    </cfRule>
  </conditionalFormatting>
  <conditionalFormatting sqref="K60">
    <cfRule type="expression" dxfId="147" priority="147" stopIfTrue="1">
      <formula>$K60 &gt;= 80</formula>
    </cfRule>
    <cfRule type="expression" dxfId="146" priority="148" stopIfTrue="1">
      <formula>$K60 &lt; 80</formula>
    </cfRule>
  </conditionalFormatting>
  <conditionalFormatting sqref="L60">
    <cfRule type="expression" dxfId="145" priority="145" stopIfTrue="1">
      <formula>$L60 &gt;= 80</formula>
    </cfRule>
    <cfRule type="expression" dxfId="144" priority="146" stopIfTrue="1">
      <formula>$L60 &lt; 80</formula>
    </cfRule>
  </conditionalFormatting>
  <conditionalFormatting sqref="K59">
    <cfRule type="expression" dxfId="143" priority="143" stopIfTrue="1">
      <formula>$K59 &gt;= 80</formula>
    </cfRule>
    <cfRule type="expression" dxfId="142" priority="144" stopIfTrue="1">
      <formula>$K59 &lt; 80</formula>
    </cfRule>
  </conditionalFormatting>
  <conditionalFormatting sqref="L59">
    <cfRule type="expression" dxfId="141" priority="141" stopIfTrue="1">
      <formula>$L59 &gt;= 80</formula>
    </cfRule>
    <cfRule type="expression" dxfId="140" priority="142" stopIfTrue="1">
      <formula>$L59 &lt; 80</formula>
    </cfRule>
  </conditionalFormatting>
  <conditionalFormatting sqref="K58">
    <cfRule type="expression" dxfId="139" priority="139" stopIfTrue="1">
      <formula>$K58 &gt;= 80</formula>
    </cfRule>
    <cfRule type="expression" dxfId="138" priority="140" stopIfTrue="1">
      <formula>$K58 &lt; 80</formula>
    </cfRule>
  </conditionalFormatting>
  <conditionalFormatting sqref="L58">
    <cfRule type="expression" dxfId="137" priority="137" stopIfTrue="1">
      <formula>$L58 &gt;= 80</formula>
    </cfRule>
    <cfRule type="expression" dxfId="136" priority="138" stopIfTrue="1">
      <formula>$L58 &lt; 80</formula>
    </cfRule>
  </conditionalFormatting>
  <conditionalFormatting sqref="K57">
    <cfRule type="expression" dxfId="135" priority="135" stopIfTrue="1">
      <formula>$K57 &gt;= 80</formula>
    </cfRule>
    <cfRule type="expression" dxfId="134" priority="136" stopIfTrue="1">
      <formula>$K57 &lt; 80</formula>
    </cfRule>
  </conditionalFormatting>
  <conditionalFormatting sqref="L57">
    <cfRule type="expression" dxfId="133" priority="133" stopIfTrue="1">
      <formula>$L57 &gt;= 80</formula>
    </cfRule>
    <cfRule type="expression" dxfId="132" priority="134" stopIfTrue="1">
      <formula>$L57 &lt; 80</formula>
    </cfRule>
  </conditionalFormatting>
  <conditionalFormatting sqref="K56">
    <cfRule type="expression" dxfId="131" priority="131" stopIfTrue="1">
      <formula>$K56 &gt;= 80</formula>
    </cfRule>
    <cfRule type="expression" dxfId="130" priority="132" stopIfTrue="1">
      <formula>$K56 &lt; 80</formula>
    </cfRule>
  </conditionalFormatting>
  <conditionalFormatting sqref="L56">
    <cfRule type="expression" dxfId="129" priority="129" stopIfTrue="1">
      <formula>$L56 &gt;= 80</formula>
    </cfRule>
    <cfRule type="expression" dxfId="128" priority="130" stopIfTrue="1">
      <formula>$L56 &lt; 80</formula>
    </cfRule>
  </conditionalFormatting>
  <conditionalFormatting sqref="K55">
    <cfRule type="expression" dxfId="127" priority="127" stopIfTrue="1">
      <formula>$K55 &gt;= 80</formula>
    </cfRule>
    <cfRule type="expression" dxfId="126" priority="128" stopIfTrue="1">
      <formula>$K55 &lt; 80</formula>
    </cfRule>
  </conditionalFormatting>
  <conditionalFormatting sqref="L55">
    <cfRule type="expression" dxfId="125" priority="125" stopIfTrue="1">
      <formula>$L55 &gt;= 80</formula>
    </cfRule>
    <cfRule type="expression" dxfId="124" priority="126" stopIfTrue="1">
      <formula>$L55 &lt; 80</formula>
    </cfRule>
  </conditionalFormatting>
  <conditionalFormatting sqref="K54">
    <cfRule type="expression" dxfId="123" priority="123" stopIfTrue="1">
      <formula>$K54 &gt;= 80</formula>
    </cfRule>
    <cfRule type="expression" dxfId="122" priority="124" stopIfTrue="1">
      <formula>$K54 &lt; 80</formula>
    </cfRule>
  </conditionalFormatting>
  <conditionalFormatting sqref="L54">
    <cfRule type="expression" dxfId="121" priority="121" stopIfTrue="1">
      <formula>$L54 &gt;= 80</formula>
    </cfRule>
    <cfRule type="expression" dxfId="120" priority="122" stopIfTrue="1">
      <formula>$L54 &lt; 80</formula>
    </cfRule>
  </conditionalFormatting>
  <conditionalFormatting sqref="K53">
    <cfRule type="expression" dxfId="119" priority="119" stopIfTrue="1">
      <formula>$K53 &gt;= 80</formula>
    </cfRule>
    <cfRule type="expression" dxfId="118" priority="120" stopIfTrue="1">
      <formula>$K53 &lt; 80</formula>
    </cfRule>
  </conditionalFormatting>
  <conditionalFormatting sqref="L53">
    <cfRule type="expression" dxfId="117" priority="117" stopIfTrue="1">
      <formula>$L53 &gt;= 80</formula>
    </cfRule>
    <cfRule type="expression" dxfId="116" priority="118" stopIfTrue="1">
      <formula>$L53 &lt; 80</formula>
    </cfRule>
  </conditionalFormatting>
  <conditionalFormatting sqref="K52">
    <cfRule type="expression" dxfId="115" priority="115" stopIfTrue="1">
      <formula>$K52 &gt;= 80</formula>
    </cfRule>
    <cfRule type="expression" dxfId="114" priority="116" stopIfTrue="1">
      <formula>$K52 &lt; 80</formula>
    </cfRule>
  </conditionalFormatting>
  <conditionalFormatting sqref="L52">
    <cfRule type="expression" dxfId="113" priority="113" stopIfTrue="1">
      <formula>$L52 &gt;= 80</formula>
    </cfRule>
    <cfRule type="expression" dxfId="112" priority="114" stopIfTrue="1">
      <formula>$L52 &lt; 80</formula>
    </cfRule>
  </conditionalFormatting>
  <conditionalFormatting sqref="K51">
    <cfRule type="expression" dxfId="111" priority="111" stopIfTrue="1">
      <formula>$K51 &gt;= 80</formula>
    </cfRule>
    <cfRule type="expression" dxfId="110" priority="112" stopIfTrue="1">
      <formula>$K51 &lt; 80</formula>
    </cfRule>
  </conditionalFormatting>
  <conditionalFormatting sqref="L51">
    <cfRule type="expression" dxfId="109" priority="109" stopIfTrue="1">
      <formula>$L51 &gt;= 80</formula>
    </cfRule>
    <cfRule type="expression" dxfId="108" priority="110" stopIfTrue="1">
      <formula>$L51 &lt; 80</formula>
    </cfRule>
  </conditionalFormatting>
  <conditionalFormatting sqref="K50">
    <cfRule type="expression" dxfId="107" priority="107" stopIfTrue="1">
      <formula>$K50 &gt;= 80</formula>
    </cfRule>
    <cfRule type="expression" dxfId="106" priority="108" stopIfTrue="1">
      <formula>$K50 &lt; 80</formula>
    </cfRule>
  </conditionalFormatting>
  <conditionalFormatting sqref="L50">
    <cfRule type="expression" dxfId="105" priority="105" stopIfTrue="1">
      <formula>$L50 &gt;= 80</formula>
    </cfRule>
    <cfRule type="expression" dxfId="104" priority="106" stopIfTrue="1">
      <formula>$L50 &lt; 80</formula>
    </cfRule>
  </conditionalFormatting>
  <conditionalFormatting sqref="K49">
    <cfRule type="expression" dxfId="103" priority="103" stopIfTrue="1">
      <formula>$K49 &gt;= 80</formula>
    </cfRule>
    <cfRule type="expression" dxfId="102" priority="104" stopIfTrue="1">
      <formula>$K49 &lt; 80</formula>
    </cfRule>
  </conditionalFormatting>
  <conditionalFormatting sqref="L49">
    <cfRule type="expression" dxfId="101" priority="101" stopIfTrue="1">
      <formula>$L49 &gt;= 80</formula>
    </cfRule>
    <cfRule type="expression" dxfId="100" priority="102" stopIfTrue="1">
      <formula>$L49 &lt; 80</formula>
    </cfRule>
  </conditionalFormatting>
  <conditionalFormatting sqref="K48">
    <cfRule type="expression" dxfId="99" priority="99" stopIfTrue="1">
      <formula>$K48 &gt;= 80</formula>
    </cfRule>
    <cfRule type="expression" dxfId="98" priority="100" stopIfTrue="1">
      <formula>$K48 &lt; 80</formula>
    </cfRule>
  </conditionalFormatting>
  <conditionalFormatting sqref="L48">
    <cfRule type="expression" dxfId="97" priority="97" stopIfTrue="1">
      <formula>$L48 &gt;= 80</formula>
    </cfRule>
    <cfRule type="expression" dxfId="96" priority="98" stopIfTrue="1">
      <formula>$L48 &lt; 80</formula>
    </cfRule>
  </conditionalFormatting>
  <conditionalFormatting sqref="K47">
    <cfRule type="expression" dxfId="95" priority="95" stopIfTrue="1">
      <formula>$K47 &gt;= 80</formula>
    </cfRule>
    <cfRule type="expression" dxfId="94" priority="96" stopIfTrue="1">
      <formula>$K47 &lt; 80</formula>
    </cfRule>
  </conditionalFormatting>
  <conditionalFormatting sqref="L47">
    <cfRule type="expression" dxfId="93" priority="93" stopIfTrue="1">
      <formula>$L47 &gt;= 80</formula>
    </cfRule>
    <cfRule type="expression" dxfId="92" priority="94" stopIfTrue="1">
      <formula>$L47 &lt; 80</formula>
    </cfRule>
  </conditionalFormatting>
  <conditionalFormatting sqref="K46">
    <cfRule type="expression" dxfId="91" priority="91" stopIfTrue="1">
      <formula>$K46 &gt;= 80</formula>
    </cfRule>
    <cfRule type="expression" dxfId="90" priority="92" stopIfTrue="1">
      <formula>$K46 &lt; 80</formula>
    </cfRule>
  </conditionalFormatting>
  <conditionalFormatting sqref="L46">
    <cfRule type="expression" dxfId="89" priority="89" stopIfTrue="1">
      <formula>$L46 &gt;= 80</formula>
    </cfRule>
    <cfRule type="expression" dxfId="88" priority="90" stopIfTrue="1">
      <formula>$L46 &lt; 80</formula>
    </cfRule>
  </conditionalFormatting>
  <conditionalFormatting sqref="K45">
    <cfRule type="expression" dxfId="87" priority="87" stopIfTrue="1">
      <formula>$K45 &gt;= 80</formula>
    </cfRule>
    <cfRule type="expression" dxfId="86" priority="88" stopIfTrue="1">
      <formula>$K45 &lt; 80</formula>
    </cfRule>
  </conditionalFormatting>
  <conditionalFormatting sqref="L45">
    <cfRule type="expression" dxfId="85" priority="85" stopIfTrue="1">
      <formula>$L45 &gt;= 80</formula>
    </cfRule>
    <cfRule type="expression" dxfId="84" priority="86" stopIfTrue="1">
      <formula>$L45 &lt; 80</formula>
    </cfRule>
  </conditionalFormatting>
  <conditionalFormatting sqref="K44">
    <cfRule type="expression" dxfId="83" priority="83" stopIfTrue="1">
      <formula>$K44 &gt;= 80</formula>
    </cfRule>
    <cfRule type="expression" dxfId="82" priority="84" stopIfTrue="1">
      <formula>$K44 &lt; 80</formula>
    </cfRule>
  </conditionalFormatting>
  <conditionalFormatting sqref="L44">
    <cfRule type="expression" dxfId="81" priority="81" stopIfTrue="1">
      <formula>$L44 &gt;= 80</formula>
    </cfRule>
    <cfRule type="expression" dxfId="80" priority="82" stopIfTrue="1">
      <formula>$L44 &lt; 80</formula>
    </cfRule>
  </conditionalFormatting>
  <conditionalFormatting sqref="K43">
    <cfRule type="expression" dxfId="79" priority="79" stopIfTrue="1">
      <formula>$K43 &gt;= 80</formula>
    </cfRule>
    <cfRule type="expression" dxfId="78" priority="80" stopIfTrue="1">
      <formula>$K43 &lt; 80</formula>
    </cfRule>
  </conditionalFormatting>
  <conditionalFormatting sqref="L43">
    <cfRule type="expression" dxfId="77" priority="77" stopIfTrue="1">
      <formula>$L43 &gt;= 80</formula>
    </cfRule>
    <cfRule type="expression" dxfId="76" priority="78" stopIfTrue="1">
      <formula>$L43 &lt; 80</formula>
    </cfRule>
  </conditionalFormatting>
  <conditionalFormatting sqref="K42">
    <cfRule type="expression" dxfId="75" priority="75" stopIfTrue="1">
      <formula>$K42 &gt;= 80</formula>
    </cfRule>
    <cfRule type="expression" dxfId="74" priority="76" stopIfTrue="1">
      <formula>$K42 &lt; 80</formula>
    </cfRule>
  </conditionalFormatting>
  <conditionalFormatting sqref="L42">
    <cfRule type="expression" dxfId="73" priority="73" stopIfTrue="1">
      <formula>$L42 &gt;= 80</formula>
    </cfRule>
    <cfRule type="expression" dxfId="72" priority="74" stopIfTrue="1">
      <formula>$L42 &lt; 80</formula>
    </cfRule>
  </conditionalFormatting>
  <conditionalFormatting sqref="K41">
    <cfRule type="expression" dxfId="71" priority="71" stopIfTrue="1">
      <formula>$K41 &gt;= 80</formula>
    </cfRule>
    <cfRule type="expression" dxfId="70" priority="72" stopIfTrue="1">
      <formula>$K41 &lt; 80</formula>
    </cfRule>
  </conditionalFormatting>
  <conditionalFormatting sqref="L41">
    <cfRule type="expression" dxfId="69" priority="69" stopIfTrue="1">
      <formula>$L41 &gt;= 80</formula>
    </cfRule>
    <cfRule type="expression" dxfId="68" priority="70" stopIfTrue="1">
      <formula>$L41 &lt; 80</formula>
    </cfRule>
  </conditionalFormatting>
  <conditionalFormatting sqref="K40">
    <cfRule type="expression" dxfId="67" priority="67" stopIfTrue="1">
      <formula>$K40 &gt;= 80</formula>
    </cfRule>
    <cfRule type="expression" dxfId="66" priority="68" stopIfTrue="1">
      <formula>$K40 &lt; 80</formula>
    </cfRule>
  </conditionalFormatting>
  <conditionalFormatting sqref="L40">
    <cfRule type="expression" dxfId="65" priority="65" stopIfTrue="1">
      <formula>$L40 &gt;= 80</formula>
    </cfRule>
    <cfRule type="expression" dxfId="64" priority="66" stopIfTrue="1">
      <formula>$L40 &lt; 80</formula>
    </cfRule>
  </conditionalFormatting>
  <conditionalFormatting sqref="K39">
    <cfRule type="expression" dxfId="63" priority="63" stopIfTrue="1">
      <formula>$K39 &gt;= 80</formula>
    </cfRule>
    <cfRule type="expression" dxfId="62" priority="64" stopIfTrue="1">
      <formula>$K39 &lt; 80</formula>
    </cfRule>
  </conditionalFormatting>
  <conditionalFormatting sqref="L39">
    <cfRule type="expression" dxfId="61" priority="61" stopIfTrue="1">
      <formula>$L39 &gt;= 80</formula>
    </cfRule>
    <cfRule type="expression" dxfId="60" priority="62" stopIfTrue="1">
      <formula>$L39 &lt; 80</formula>
    </cfRule>
  </conditionalFormatting>
  <conditionalFormatting sqref="K38">
    <cfRule type="expression" dxfId="59" priority="59" stopIfTrue="1">
      <formula>$K38 &gt;= 80</formula>
    </cfRule>
    <cfRule type="expression" dxfId="58" priority="60" stopIfTrue="1">
      <formula>$K38 &lt; 80</formula>
    </cfRule>
  </conditionalFormatting>
  <conditionalFormatting sqref="L38">
    <cfRule type="expression" dxfId="57" priority="57" stopIfTrue="1">
      <formula>$L38 &gt;= 80</formula>
    </cfRule>
    <cfRule type="expression" dxfId="56" priority="58" stopIfTrue="1">
      <formula>$L38 &lt; 80</formula>
    </cfRule>
  </conditionalFormatting>
  <conditionalFormatting sqref="K37">
    <cfRule type="expression" dxfId="55" priority="55" stopIfTrue="1">
      <formula>$K37 &gt;= 80</formula>
    </cfRule>
    <cfRule type="expression" dxfId="54" priority="56" stopIfTrue="1">
      <formula>$K37 &lt; 80</formula>
    </cfRule>
  </conditionalFormatting>
  <conditionalFormatting sqref="L37">
    <cfRule type="expression" dxfId="53" priority="53" stopIfTrue="1">
      <formula>$L37 &gt;= 80</formula>
    </cfRule>
    <cfRule type="expression" dxfId="52" priority="54" stopIfTrue="1">
      <formula>$L37 &lt; 80</formula>
    </cfRule>
  </conditionalFormatting>
  <conditionalFormatting sqref="K36">
    <cfRule type="expression" dxfId="51" priority="51" stopIfTrue="1">
      <formula>$K36 &gt;= 80</formula>
    </cfRule>
    <cfRule type="expression" dxfId="50" priority="52" stopIfTrue="1">
      <formula>$K36 &lt; 80</formula>
    </cfRule>
  </conditionalFormatting>
  <conditionalFormatting sqref="L36">
    <cfRule type="expression" dxfId="49" priority="49" stopIfTrue="1">
      <formula>$L36 &gt;= 80</formula>
    </cfRule>
    <cfRule type="expression" dxfId="48" priority="50" stopIfTrue="1">
      <formula>$L36 &lt; 80</formula>
    </cfRule>
  </conditionalFormatting>
  <conditionalFormatting sqref="K35">
    <cfRule type="expression" dxfId="47" priority="47" stopIfTrue="1">
      <formula>$K35 &gt;= 80</formula>
    </cfRule>
    <cfRule type="expression" dxfId="46" priority="48" stopIfTrue="1">
      <formula>$K35 &lt; 80</formula>
    </cfRule>
  </conditionalFormatting>
  <conditionalFormatting sqref="L35">
    <cfRule type="expression" dxfId="45" priority="45" stopIfTrue="1">
      <formula>$L35 &gt;= 80</formula>
    </cfRule>
    <cfRule type="expression" dxfId="44" priority="46" stopIfTrue="1">
      <formula>$L35 &lt; 80</formula>
    </cfRule>
  </conditionalFormatting>
  <conditionalFormatting sqref="K34">
    <cfRule type="expression" dxfId="43" priority="43" stopIfTrue="1">
      <formula>$K34 &gt;= 80</formula>
    </cfRule>
    <cfRule type="expression" dxfId="42" priority="44" stopIfTrue="1">
      <formula>$K34 &lt; 80</formula>
    </cfRule>
  </conditionalFormatting>
  <conditionalFormatting sqref="L34">
    <cfRule type="expression" dxfId="41" priority="41" stopIfTrue="1">
      <formula>$L34 &gt;= 80</formula>
    </cfRule>
    <cfRule type="expression" dxfId="40" priority="42" stopIfTrue="1">
      <formula>$L34 &lt; 80</formula>
    </cfRule>
  </conditionalFormatting>
  <conditionalFormatting sqref="K33">
    <cfRule type="expression" dxfId="39" priority="39" stopIfTrue="1">
      <formula>$K33 &gt;= 80</formula>
    </cfRule>
    <cfRule type="expression" dxfId="38" priority="40" stopIfTrue="1">
      <formula>$K33 &lt; 80</formula>
    </cfRule>
  </conditionalFormatting>
  <conditionalFormatting sqref="L33">
    <cfRule type="expression" dxfId="37" priority="37" stopIfTrue="1">
      <formula>$L33 &gt;= 80</formula>
    </cfRule>
    <cfRule type="expression" dxfId="36" priority="38" stopIfTrue="1">
      <formula>$L33 &lt; 80</formula>
    </cfRule>
  </conditionalFormatting>
  <conditionalFormatting sqref="K32">
    <cfRule type="expression" dxfId="35" priority="35" stopIfTrue="1">
      <formula>$K32 &gt;= 80</formula>
    </cfRule>
    <cfRule type="expression" dxfId="34" priority="36" stopIfTrue="1">
      <formula>$K32 &lt; 80</formula>
    </cfRule>
  </conditionalFormatting>
  <conditionalFormatting sqref="L32">
    <cfRule type="expression" dxfId="33" priority="33" stopIfTrue="1">
      <formula>$L32 &gt;= 80</formula>
    </cfRule>
    <cfRule type="expression" dxfId="32" priority="34" stopIfTrue="1">
      <formula>$L32 &lt; 80</formula>
    </cfRule>
  </conditionalFormatting>
  <conditionalFormatting sqref="K31">
    <cfRule type="expression" dxfId="31" priority="31" stopIfTrue="1">
      <formula>$K31 &gt;= 80</formula>
    </cfRule>
    <cfRule type="expression" dxfId="30" priority="32" stopIfTrue="1">
      <formula>$K31 &lt; 80</formula>
    </cfRule>
  </conditionalFormatting>
  <conditionalFormatting sqref="L31">
    <cfRule type="expression" dxfId="29" priority="29" stopIfTrue="1">
      <formula>$L31 &gt;= 80</formula>
    </cfRule>
    <cfRule type="expression" dxfId="28" priority="30" stopIfTrue="1">
      <formula>$L31 &lt; 80</formula>
    </cfRule>
  </conditionalFormatting>
  <conditionalFormatting sqref="K30">
    <cfRule type="expression" dxfId="27" priority="27" stopIfTrue="1">
      <formula>$K30 &gt;= 80</formula>
    </cfRule>
    <cfRule type="expression" dxfId="26" priority="28" stopIfTrue="1">
      <formula>$K30 &lt; 80</formula>
    </cfRule>
  </conditionalFormatting>
  <conditionalFormatting sqref="L30">
    <cfRule type="expression" dxfId="25" priority="25" stopIfTrue="1">
      <formula>$L30 &gt;= 80</formula>
    </cfRule>
    <cfRule type="expression" dxfId="24" priority="26" stopIfTrue="1">
      <formula>$L30 &lt; 80</formula>
    </cfRule>
  </conditionalFormatting>
  <conditionalFormatting sqref="K29">
    <cfRule type="expression" dxfId="23" priority="23" stopIfTrue="1">
      <formula>$K29 &gt;= 80</formula>
    </cfRule>
    <cfRule type="expression" dxfId="22" priority="24" stopIfTrue="1">
      <formula>$K29 &lt; 80</formula>
    </cfRule>
  </conditionalFormatting>
  <conditionalFormatting sqref="L29">
    <cfRule type="expression" dxfId="21" priority="21" stopIfTrue="1">
      <formula>$L29 &gt;= 80</formula>
    </cfRule>
    <cfRule type="expression" dxfId="20" priority="22" stopIfTrue="1">
      <formula>$L29 &lt; 80</formula>
    </cfRule>
  </conditionalFormatting>
  <conditionalFormatting sqref="K28">
    <cfRule type="expression" dxfId="19" priority="19" stopIfTrue="1">
      <formula>$K28 &gt;= 80</formula>
    </cfRule>
    <cfRule type="expression" dxfId="18" priority="20" stopIfTrue="1">
      <formula>$K28 &lt; 80</formula>
    </cfRule>
  </conditionalFormatting>
  <conditionalFormatting sqref="L28">
    <cfRule type="expression" dxfId="17" priority="17" stopIfTrue="1">
      <formula>$L28 &gt;= 80</formula>
    </cfRule>
    <cfRule type="expression" dxfId="16" priority="18" stopIfTrue="1">
      <formula>$L28 &lt; 80</formula>
    </cfRule>
  </conditionalFormatting>
  <conditionalFormatting sqref="K27">
    <cfRule type="expression" dxfId="15" priority="15" stopIfTrue="1">
      <formula>$K27 &gt;= 80</formula>
    </cfRule>
    <cfRule type="expression" dxfId="14" priority="16" stopIfTrue="1">
      <formula>$K27 &lt; 80</formula>
    </cfRule>
  </conditionalFormatting>
  <conditionalFormatting sqref="L27">
    <cfRule type="expression" dxfId="13" priority="13" stopIfTrue="1">
      <formula>$L27 &gt;= 80</formula>
    </cfRule>
    <cfRule type="expression" dxfId="12" priority="14" stopIfTrue="1">
      <formula>$L27 &lt; 80</formula>
    </cfRule>
  </conditionalFormatting>
  <conditionalFormatting sqref="K26">
    <cfRule type="expression" dxfId="11" priority="11" stopIfTrue="1">
      <formula>$K26 &gt;= 80</formula>
    </cfRule>
    <cfRule type="expression" dxfId="10" priority="12" stopIfTrue="1">
      <formula>$K26 &lt; 80</formula>
    </cfRule>
  </conditionalFormatting>
  <conditionalFormatting sqref="L26">
    <cfRule type="expression" dxfId="9" priority="9" stopIfTrue="1">
      <formula>$L26 &gt;= 80</formula>
    </cfRule>
    <cfRule type="expression" dxfId="8" priority="10" stopIfTrue="1">
      <formula>$L26 &lt; 80</formula>
    </cfRule>
  </conditionalFormatting>
  <conditionalFormatting sqref="K25">
    <cfRule type="expression" dxfId="7" priority="7" stopIfTrue="1">
      <formula>$K25 &gt;= 80</formula>
    </cfRule>
    <cfRule type="expression" dxfId="6" priority="8" stopIfTrue="1">
      <formula>$K25 &lt; 80</formula>
    </cfRule>
  </conditionalFormatting>
  <conditionalFormatting sqref="L25">
    <cfRule type="expression" dxfId="5" priority="5" stopIfTrue="1">
      <formula>$L25 &gt;= 80</formula>
    </cfRule>
    <cfRule type="expression" dxfId="4" priority="6" stopIfTrue="1">
      <formula>$L25 &lt; 80</formula>
    </cfRule>
  </conditionalFormatting>
  <conditionalFormatting sqref="K24">
    <cfRule type="expression" dxfId="3" priority="3" stopIfTrue="1">
      <formula>$K24 &gt;= 80</formula>
    </cfRule>
    <cfRule type="expression" dxfId="2" priority="4" stopIfTrue="1">
      <formula>$K24 &lt; 80</formula>
    </cfRule>
  </conditionalFormatting>
  <conditionalFormatting sqref="L24">
    <cfRule type="expression" dxfId="1" priority="1" stopIfTrue="1">
      <formula>$L24 &gt;= 80</formula>
    </cfRule>
    <cfRule type="expression" dxfId="0" priority="2" stopIfTrue="1">
      <formula>$L24 &lt; 80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Rendement moyen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2017-10-26T17:11:58Z</dcterms:modified>
</cp:coreProperties>
</file>