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80" yWindow="0" windowWidth="36260" windowHeight="20840" tabRatio="870" activeTab="1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G" sheetId="7" r:id="rId7"/>
    <sheet name="H" sheetId="8" r:id="rId8"/>
    <sheet name="I" sheetId="9" r:id="rId9"/>
    <sheet name="J" sheetId="10" r:id="rId10"/>
    <sheet name="K" sheetId="11" r:id="rId11"/>
    <sheet name="L" sheetId="12" r:id="rId12"/>
    <sheet name="M" sheetId="13" r:id="rId13"/>
    <sheet name="N" sheetId="14" r:id="rId14"/>
    <sheet name="P" sheetId="15" r:id="rId15"/>
    <sheet name="Q" sheetId="16" r:id="rId16"/>
    <sheet name="R" sheetId="17" r:id="rId17"/>
    <sheet name="S" sheetId="18" r:id="rId18"/>
    <sheet name="T" sheetId="19" r:id="rId19"/>
    <sheet name="U" sheetId="20" r:id="rId20"/>
    <sheet name="V" sheetId="21" r:id="rId21"/>
    <sheet name="W" sheetId="22" r:id="rId22"/>
    <sheet name="X" sheetId="23" r:id="rId23"/>
    <sheet name="Y" sheetId="24" r:id="rId24"/>
    <sheet name="Z" sheetId="25" r:id="rId2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D2" i="2" l="1"/>
  <c r="Q10" i="2"/>
  <c r="R13" i="2"/>
  <c r="V10" i="2"/>
  <c r="AA10" i="2"/>
  <c r="AF9" i="2"/>
  <c r="AH9" i="2"/>
  <c r="I10" i="2"/>
  <c r="J10" i="2"/>
  <c r="P10" i="2"/>
  <c r="U10" i="2"/>
  <c r="N10" i="2"/>
  <c r="AG9" i="2"/>
  <c r="L10" i="2"/>
</calcChain>
</file>

<file path=xl/sharedStrings.xml><?xml version="1.0" encoding="utf-8"?>
<sst xmlns="http://schemas.openxmlformats.org/spreadsheetml/2006/main" count="36" uniqueCount="24">
  <si>
    <t>E</t>
  </si>
  <si>
    <t>F</t>
  </si>
  <si>
    <t>Nom</t>
  </si>
  <si>
    <t>Émise le</t>
  </si>
  <si>
    <t>TVA</t>
  </si>
  <si>
    <t>Total HT</t>
  </si>
  <si>
    <t>Total TTC</t>
  </si>
  <si>
    <t>Reste à payer</t>
  </si>
  <si>
    <t>N° facture</t>
  </si>
  <si>
    <t>Paiement</t>
  </si>
  <si>
    <t>Acompte</t>
  </si>
  <si>
    <t>État</t>
  </si>
  <si>
    <t>Payé</t>
  </si>
  <si>
    <t>Relancé</t>
  </si>
  <si>
    <t>Mode de paiment</t>
  </si>
  <si>
    <t>Chèque</t>
  </si>
  <si>
    <t>Virement</t>
  </si>
  <si>
    <t>Date</t>
  </si>
  <si>
    <t>Espèce</t>
  </si>
  <si>
    <t>Versement 2</t>
  </si>
  <si>
    <t>Versement 3</t>
  </si>
  <si>
    <t>soit</t>
  </si>
  <si>
    <t>Colis envoyé le</t>
  </si>
  <si>
    <t>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</si>
</sst>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#,##0.00\ &quot;€&quot;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9" fontId="0" fillId="0" borderId="0" xfId="1" applyFont="1" applyFill="1" applyAlignment="1">
      <alignment horizontal="center" vertical="center"/>
    </xf>
    <xf numFmtId="0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9" fontId="2" fillId="2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9" fontId="0" fillId="0" borderId="8" xfId="1" applyFont="1" applyFill="1" applyBorder="1" applyAlignment="1">
      <alignment horizontal="center" vertical="center"/>
    </xf>
    <xf numFmtId="9" fontId="3" fillId="0" borderId="9" xfId="1" applyFont="1" applyFill="1" applyBorder="1" applyAlignment="1">
      <alignment horizontal="center" vertical="center"/>
    </xf>
  </cellXfs>
  <cellStyles count="4">
    <cellStyle name="Lien hypertexte" xfId="2" builtinId="8" hidden="1"/>
    <cellStyle name="Lien hypertexte visité" xfId="3" builtinId="9" hidden="1"/>
    <cellStyle name="Normal" xfId="0" builtinId="0"/>
    <cellStyle name="Pourcentage" xfId="1" builtinId="5"/>
  </cellStyles>
  <dxfs count="15"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theme" Target="theme/theme1.xml"/><Relationship Id="rId27" Type="http://schemas.openxmlformats.org/officeDocument/2006/relationships/styles" Target="styles.xml"/><Relationship Id="rId28" Type="http://schemas.openxmlformats.org/officeDocument/2006/relationships/sharedStrings" Target="sharedStrings.xml"/><Relationship Id="rId29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21"/>
  <sheetViews>
    <sheetView tabSelected="1" topLeftCell="F1" workbookViewId="0">
      <selection activeCell="T12" sqref="T12"/>
    </sheetView>
  </sheetViews>
  <sheetFormatPr baseColWidth="10" defaultRowHeight="20" customHeight="1" x14ac:dyDescent="0"/>
  <cols>
    <col min="1" max="1" width="3.6640625" style="1" customWidth="1"/>
    <col min="2" max="2" width="21.5" style="1" customWidth="1"/>
    <col min="3" max="3" width="17.33203125" style="1" customWidth="1"/>
    <col min="4" max="4" width="11.6640625" style="2" customWidth="1"/>
    <col min="5" max="5" width="13.1640625" style="2" customWidth="1"/>
    <col min="6" max="6" width="10.83203125" style="3"/>
    <col min="7" max="7" width="6" style="4" customWidth="1"/>
    <col min="8" max="8" width="4" style="4" customWidth="1"/>
    <col min="9" max="9" width="10.83203125" style="4"/>
    <col min="10" max="10" width="10.83203125" style="3"/>
    <col min="11" max="11" width="3.1640625" style="1" customWidth="1"/>
    <col min="12" max="12" width="5.5" style="1" customWidth="1"/>
    <col min="13" max="13" width="3.83203125" style="1" customWidth="1"/>
    <col min="14" max="14" width="9.1640625" style="1" customWidth="1"/>
    <col min="15" max="15" width="3.1640625" style="1" customWidth="1"/>
    <col min="16" max="16" width="10.83203125" style="3"/>
    <col min="17" max="17" width="10.1640625" style="1" customWidth="1"/>
    <col min="18" max="19" width="10.83203125" style="1"/>
    <col min="20" max="20" width="16.1640625" style="1" customWidth="1"/>
    <col min="21" max="21" width="10.83203125" style="3"/>
    <col min="22" max="24" width="10.83203125" style="1"/>
    <col min="25" max="25" width="17" style="1" customWidth="1"/>
    <col min="26" max="29" width="10.83203125" style="1"/>
    <col min="30" max="30" width="15.33203125" style="1" customWidth="1"/>
    <col min="31" max="31" width="11.83203125" style="1" customWidth="1"/>
    <col min="32" max="16384" width="10.83203125" style="1"/>
  </cols>
  <sheetData>
    <row r="2" spans="2:34" ht="20" customHeight="1">
      <c r="J2"/>
      <c r="K2"/>
      <c r="L2"/>
      <c r="M2"/>
      <c r="N2"/>
      <c r="O2"/>
      <c r="P2"/>
      <c r="Q2"/>
      <c r="R2"/>
      <c r="S2"/>
      <c r="T2"/>
      <c r="U2"/>
      <c r="V2"/>
      <c r="W2"/>
      <c r="AB2" s="1" t="s">
        <v>12</v>
      </c>
      <c r="AC2" s="1" t="s">
        <v>15</v>
      </c>
      <c r="AD2" s="2">
        <f ca="1">TODAY()</f>
        <v>42502</v>
      </c>
    </row>
    <row r="3" spans="2:34" ht="20" customHeight="1">
      <c r="J3"/>
      <c r="K3"/>
      <c r="L3"/>
      <c r="M3"/>
      <c r="N3"/>
      <c r="O3"/>
      <c r="P3"/>
      <c r="Q3"/>
      <c r="R3"/>
      <c r="S3"/>
      <c r="T3"/>
      <c r="U3"/>
      <c r="V3"/>
      <c r="W3"/>
      <c r="AB3" s="1" t="s">
        <v>13</v>
      </c>
      <c r="AC3" s="1" t="s">
        <v>16</v>
      </c>
    </row>
    <row r="4" spans="2:34" ht="20" customHeight="1">
      <c r="J4"/>
      <c r="K4"/>
      <c r="L4"/>
      <c r="M4"/>
      <c r="N4"/>
      <c r="O4"/>
      <c r="P4"/>
      <c r="Q4"/>
      <c r="R4"/>
      <c r="S4"/>
      <c r="T4"/>
      <c r="U4"/>
      <c r="V4"/>
      <c r="W4"/>
      <c r="AC4" s="1" t="s">
        <v>18</v>
      </c>
    </row>
    <row r="7" spans="2:34" ht="20" customHeight="1">
      <c r="G7" s="5">
        <v>1.2</v>
      </c>
      <c r="H7" s="5"/>
      <c r="I7" s="5"/>
    </row>
    <row r="8" spans="2:34" ht="20" customHeight="1">
      <c r="B8" s="7" t="s">
        <v>2</v>
      </c>
      <c r="C8" s="7" t="s">
        <v>8</v>
      </c>
      <c r="D8" s="8" t="s">
        <v>3</v>
      </c>
      <c r="E8" s="8" t="s">
        <v>22</v>
      </c>
      <c r="F8" s="9" t="s">
        <v>5</v>
      </c>
      <c r="G8" s="10" t="s">
        <v>4</v>
      </c>
      <c r="H8" s="10"/>
      <c r="I8" s="10"/>
      <c r="J8" s="9" t="s">
        <v>6</v>
      </c>
      <c r="L8" s="11" t="s">
        <v>7</v>
      </c>
      <c r="M8" s="12"/>
      <c r="N8" s="13"/>
      <c r="P8" s="9" t="s">
        <v>9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F8" s="1" t="s">
        <v>10</v>
      </c>
      <c r="AG8" s="1" t="s">
        <v>19</v>
      </c>
      <c r="AH8" s="1" t="s">
        <v>20</v>
      </c>
    </row>
    <row r="9" spans="2:34" ht="20" customHeight="1">
      <c r="B9" s="7"/>
      <c r="C9" s="7"/>
      <c r="D9" s="8"/>
      <c r="E9" s="8"/>
      <c r="F9" s="9"/>
      <c r="G9" s="10"/>
      <c r="H9" s="10"/>
      <c r="I9" s="10"/>
      <c r="J9" s="9"/>
      <c r="L9" s="14"/>
      <c r="M9" s="15"/>
      <c r="N9" s="16"/>
      <c r="P9" s="9" t="s">
        <v>10</v>
      </c>
      <c r="Q9" s="9"/>
      <c r="R9" s="17" t="s">
        <v>11</v>
      </c>
      <c r="S9" s="17" t="s">
        <v>17</v>
      </c>
      <c r="T9" s="17" t="s">
        <v>14</v>
      </c>
      <c r="U9" s="9" t="s">
        <v>19</v>
      </c>
      <c r="V9" s="9"/>
      <c r="W9" s="18" t="s">
        <v>11</v>
      </c>
      <c r="X9" s="18" t="s">
        <v>17</v>
      </c>
      <c r="Y9" s="18" t="s">
        <v>14</v>
      </c>
      <c r="Z9" s="9" t="s">
        <v>20</v>
      </c>
      <c r="AA9" s="9"/>
      <c r="AB9" s="17" t="s">
        <v>11</v>
      </c>
      <c r="AC9" s="17" t="s">
        <v>17</v>
      </c>
      <c r="AD9" s="17" t="s">
        <v>14</v>
      </c>
      <c r="AF9" s="2">
        <f>D10+15</f>
        <v>42495</v>
      </c>
      <c r="AG9" s="2">
        <f>E10+7</f>
        <v>42498</v>
      </c>
      <c r="AH9" s="2">
        <f>E10+37</f>
        <v>42528</v>
      </c>
    </row>
    <row r="10" spans="2:34" ht="20" customHeight="1">
      <c r="B10" s="19" t="s">
        <v>23</v>
      </c>
      <c r="C10" s="19">
        <v>245</v>
      </c>
      <c r="D10" s="20">
        <v>42480</v>
      </c>
      <c r="E10" s="20">
        <v>42491</v>
      </c>
      <c r="F10" s="21">
        <v>500</v>
      </c>
      <c r="G10" s="25">
        <v>0.2</v>
      </c>
      <c r="H10" s="26" t="s">
        <v>21</v>
      </c>
      <c r="I10" s="22">
        <f>(F10*20)/100</f>
        <v>100</v>
      </c>
      <c r="J10" s="21">
        <f>F10+I10</f>
        <v>600</v>
      </c>
      <c r="L10" s="25">
        <f>(N10/J10)</f>
        <v>0.3</v>
      </c>
      <c r="M10" s="26" t="s">
        <v>21</v>
      </c>
      <c r="N10" s="21">
        <f>J10-(P10+U10+Z10)</f>
        <v>180</v>
      </c>
      <c r="P10" s="23">
        <f>(J10*30)/100</f>
        <v>180</v>
      </c>
      <c r="Q10" s="24" t="str">
        <f ca="1">IF(AD2&gt;=AF9,"RETARD","")</f>
        <v>RETARD</v>
      </c>
      <c r="R10" s="19" t="s">
        <v>12</v>
      </c>
      <c r="S10" s="20"/>
      <c r="T10" s="19" t="s">
        <v>16</v>
      </c>
      <c r="U10" s="23">
        <f>(J10*40)/100</f>
        <v>240</v>
      </c>
      <c r="V10" s="23" t="str">
        <f ca="1">IF(AD2&gt;=AG9,"RETARD","")</f>
        <v>RETARD</v>
      </c>
      <c r="W10" s="21"/>
      <c r="X10" s="21"/>
      <c r="Y10" s="21"/>
      <c r="Z10" s="23"/>
      <c r="AA10" s="24" t="str">
        <f ca="1">IF(AD2&gt;=AH9,"RETARD","")</f>
        <v/>
      </c>
      <c r="AB10" s="19"/>
      <c r="AC10" s="19"/>
      <c r="AD10" s="19"/>
    </row>
    <row r="11" spans="2:34" ht="20" customHeight="1">
      <c r="I11" s="6"/>
    </row>
    <row r="12" spans="2:34" ht="20" customHeight="1">
      <c r="AF12" s="2"/>
    </row>
    <row r="13" spans="2:34" ht="20" customHeight="1">
      <c r="R13" s="1" t="str">
        <f>IF(R10="Payé","OK","")</f>
        <v>OK</v>
      </c>
    </row>
    <row r="17" spans="14:28" ht="20" customHeight="1">
      <c r="N17" s="2"/>
    </row>
    <row r="19" spans="14:28" ht="20" customHeight="1">
      <c r="S19"/>
      <c r="T19"/>
      <c r="U19"/>
      <c r="V19"/>
      <c r="W19"/>
      <c r="X19"/>
      <c r="Y19"/>
      <c r="Z19"/>
      <c r="AA19"/>
      <c r="AB19"/>
    </row>
    <row r="20" spans="14:28" ht="20" customHeight="1">
      <c r="S20"/>
      <c r="T20"/>
      <c r="U20"/>
      <c r="V20"/>
      <c r="W20"/>
      <c r="X20"/>
      <c r="Y20"/>
      <c r="Z20"/>
      <c r="AA20"/>
      <c r="AB20"/>
    </row>
    <row r="21" spans="14:28" ht="20" customHeight="1">
      <c r="S21"/>
      <c r="T21"/>
      <c r="U21"/>
      <c r="V21"/>
      <c r="W21"/>
      <c r="X21"/>
      <c r="Y21"/>
      <c r="Z21"/>
      <c r="AA21"/>
      <c r="AB21"/>
    </row>
  </sheetData>
  <mergeCells count="12">
    <mergeCell ref="C8:C9"/>
    <mergeCell ref="B8:B9"/>
    <mergeCell ref="L8:N9"/>
    <mergeCell ref="U9:V9"/>
    <mergeCell ref="Z9:AA9"/>
    <mergeCell ref="J8:J9"/>
    <mergeCell ref="G8:I9"/>
    <mergeCell ref="F8:F9"/>
    <mergeCell ref="E8:E9"/>
    <mergeCell ref="D8:D9"/>
    <mergeCell ref="P8:AD8"/>
    <mergeCell ref="P9:Q9"/>
  </mergeCells>
  <conditionalFormatting sqref="P10">
    <cfRule type="timePeriod" dxfId="14" priority="19" timePeriod="nextWeek">
      <formula>AND(ROUNDDOWN(P10,0)-TODAY()&gt;(7-WEEKDAY(TODAY())),ROUNDDOWN(P10,0)-TODAY()&lt;(15-WEEKDAY(TODAY())))</formula>
    </cfRule>
  </conditionalFormatting>
  <conditionalFormatting sqref="N17">
    <cfRule type="timePeriod" dxfId="13" priority="17" timePeriod="today">
      <formula>FLOOR(N17,1)=TODAY()</formula>
    </cfRule>
    <cfRule type="timePeriod" dxfId="12" priority="18" timePeriod="yesterday">
      <formula>FLOOR(N17,1)=TODAY()-1</formula>
    </cfRule>
  </conditionalFormatting>
  <conditionalFormatting sqref="S14">
    <cfRule type="containsText" dxfId="4" priority="3" operator="containsText" text="VRAI">
      <formula>NOT(ISERROR(SEARCH("VRAI",S14)))</formula>
    </cfRule>
  </conditionalFormatting>
  <conditionalFormatting sqref="Q10">
    <cfRule type="containsText" dxfId="3" priority="2" operator="containsText" text="RETARD">
      <formula>NOT(ISERROR(SEARCH("RETARD",Q10)))</formula>
    </cfRule>
  </conditionalFormatting>
  <conditionalFormatting sqref="R13">
    <cfRule type="containsText" dxfId="1" priority="1" operator="containsText" text="OK">
      <formula>NOT(ISERROR(SEARCH("OK",R13)))</formula>
    </cfRule>
  </conditionalFormatting>
  <dataValidations count="3">
    <dataValidation type="list" allowBlank="1" showInputMessage="1" showErrorMessage="1" sqref="T10">
      <formula1>$AC$2:$AC$4</formula1>
    </dataValidation>
    <dataValidation type="list" showInputMessage="1" showErrorMessage="1" sqref="R10 AB10 W10">
      <formula1>$AB$2:$AB$4</formula1>
    </dataValidation>
    <dataValidation type="list" showInputMessage="1" showErrorMessage="1" sqref="Y10 AD10">
      <formula1>$AC$2:$AC$4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>
    <row r="1" spans="1:1">
      <c r="A1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>
    <row r="1" spans="1:1">
      <c r="A1" t="s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53" sqref="L53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THAOVAN     ,          </dc:creator>
  <cp:lastModifiedBy>THAOVAN     ,          </cp:lastModifiedBy>
  <dcterms:created xsi:type="dcterms:W3CDTF">2016-05-11T12:12:33Z</dcterms:created>
  <dcterms:modified xsi:type="dcterms:W3CDTF">2016-05-12T14:40:28Z</dcterms:modified>
</cp:coreProperties>
</file>