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v4103\Desktop\TEST DEFAUTS TELREL\"/>
    </mc:Choice>
  </mc:AlternateContent>
  <bookViews>
    <workbookView xWindow="0" yWindow="0" windowWidth="20490" windowHeight="6330" activeTab="1"/>
  </bookViews>
  <sheets>
    <sheet name="ABP" sheetId="4" r:id="rId1"/>
    <sheet name="Compare" sheetId="3" r:id="rId2"/>
    <sheet name="Analyse" sheetId="1" r:id="rId3"/>
    <sheet name="Parc" sheetId="2" r:id="rId4"/>
  </sheets>
  <externalReferences>
    <externalReference r:id="rId5"/>
  </externalReferences>
  <definedNames>
    <definedName name="_xlnm._FilterDatabase" localSheetId="0" hidden="1">ABP!$A$1:$N$22</definedName>
    <definedName name="_xlnm._FilterDatabase" localSheetId="2" hidden="1">Analyse!$A$1:$FR$40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9" i="3" l="1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B9" i="3"/>
  <c r="A9" i="3"/>
  <c r="M6" i="3"/>
  <c r="L6" i="3"/>
  <c r="K6" i="3"/>
  <c r="J6" i="3"/>
  <c r="I6" i="3"/>
  <c r="G6" i="3"/>
  <c r="H6" i="3"/>
  <c r="F6" i="3"/>
  <c r="E6" i="3"/>
  <c r="D6" i="3"/>
  <c r="C6" i="3"/>
  <c r="B6" i="3"/>
  <c r="A6" i="3"/>
</calcChain>
</file>

<file path=xl/sharedStrings.xml><?xml version="1.0" encoding="utf-8"?>
<sst xmlns="http://schemas.openxmlformats.org/spreadsheetml/2006/main" count="7689" uniqueCount="1981">
  <si>
    <t>N° base</t>
  </si>
  <si>
    <t>N° demande</t>
  </si>
  <si>
    <t>N° intervention</t>
  </si>
  <si>
    <t>Système externe demande</t>
  </si>
  <si>
    <t>Référence externe demande</t>
  </si>
  <si>
    <t>Type de demande</t>
  </si>
  <si>
    <t>Urgence demande</t>
  </si>
  <si>
    <t>Type emetteur</t>
  </si>
  <si>
    <t>Emetteur demande</t>
  </si>
  <si>
    <t>Commentaire demande</t>
  </si>
  <si>
    <t>Info passerelle</t>
  </si>
  <si>
    <t>Date demande</t>
  </si>
  <si>
    <t>Date clôture demande</t>
  </si>
  <si>
    <t>Contact</t>
  </si>
  <si>
    <t>Téléphone Contact</t>
  </si>
  <si>
    <t>Référence Client</t>
  </si>
  <si>
    <t>Client</t>
  </si>
  <si>
    <t>Téléphone Client</t>
  </si>
  <si>
    <t>Téléphone Portable Client</t>
  </si>
  <si>
    <t>Particularité client</t>
  </si>
  <si>
    <t>Adresse Redevable</t>
  </si>
  <si>
    <t>Numéro de rue</t>
  </si>
  <si>
    <t>Rue</t>
  </si>
  <si>
    <t>Complément adresse BRT</t>
  </si>
  <si>
    <t>Commune</t>
  </si>
  <si>
    <t>Domanialité</t>
  </si>
  <si>
    <t>Longitude</t>
  </si>
  <si>
    <t>Latitude</t>
  </si>
  <si>
    <t>T1 Demande</t>
  </si>
  <si>
    <t>T2 Demande</t>
  </si>
  <si>
    <t>N1 Demande</t>
  </si>
  <si>
    <t>N2 Demande</t>
  </si>
  <si>
    <t>Etat intervention</t>
  </si>
  <si>
    <t>Motif annulation</t>
  </si>
  <si>
    <t>Createur intervention</t>
  </si>
  <si>
    <t>Système externe intervention</t>
  </si>
  <si>
    <t>Référence externe intervention</t>
  </si>
  <si>
    <t>Code contrat Intervention</t>
  </si>
  <si>
    <t>Contrat Intervention</t>
  </si>
  <si>
    <t>Agence</t>
  </si>
  <si>
    <t>Secteur organisationnel</t>
  </si>
  <si>
    <t>Groupe</t>
  </si>
  <si>
    <t>Fiche Hors Programme</t>
  </si>
  <si>
    <t>Fiche Panier</t>
  </si>
  <si>
    <t>Code Type Intervention PREVU</t>
  </si>
  <si>
    <t>Type Intervention PREVU</t>
  </si>
  <si>
    <t>Standard Intervention PREVU</t>
  </si>
  <si>
    <t>Sélection Intervention</t>
  </si>
  <si>
    <t>Code Type Intervention</t>
  </si>
  <si>
    <t>Type intervention</t>
  </si>
  <si>
    <t>Standard Intervention</t>
  </si>
  <si>
    <t>Libellé CRT</t>
  </si>
  <si>
    <t>Libellé travaux</t>
  </si>
  <si>
    <t>Commentaire Intervention</t>
  </si>
  <si>
    <t>Code analytique</t>
  </si>
  <si>
    <t>Compte analytique</t>
  </si>
  <si>
    <t>Urgence intervention</t>
  </si>
  <si>
    <t>Engagement</t>
  </si>
  <si>
    <t>Date au plus tôt</t>
  </si>
  <si>
    <t>Date au plus tard</t>
  </si>
  <si>
    <t>Date de l'intervention</t>
  </si>
  <si>
    <t>Date RDV</t>
  </si>
  <si>
    <t>Etat du rendez-vous</t>
  </si>
  <si>
    <t>Début PREV</t>
  </si>
  <si>
    <t>Fin PREV</t>
  </si>
  <si>
    <t>Agents</t>
  </si>
  <si>
    <t>Début realisation</t>
  </si>
  <si>
    <t>Fin réalisation</t>
  </si>
  <si>
    <t>Mois réalisation</t>
  </si>
  <si>
    <t>Délai Demande Début réalisation</t>
  </si>
  <si>
    <t>Délai Demande Fin réalisation</t>
  </si>
  <si>
    <t>Date CR AMI</t>
  </si>
  <si>
    <t>Date visa</t>
  </si>
  <si>
    <t>Visa RIT</t>
  </si>
  <si>
    <t>Date clôture de l'intervention</t>
  </si>
  <si>
    <t>Date traitement BO clientèle</t>
  </si>
  <si>
    <t>NB Agents PREVUS</t>
  </si>
  <si>
    <t>NB Agents REALISE</t>
  </si>
  <si>
    <t>Charge Technique REALISE</t>
  </si>
  <si>
    <t>Charge Transport REALISE</t>
  </si>
  <si>
    <t>Commentaire Agent</t>
  </si>
  <si>
    <t>Astreinte</t>
  </si>
  <si>
    <t>Facturation</t>
  </si>
  <si>
    <t>0_Interne_1_Soustraité_2_Autre</t>
  </si>
  <si>
    <t>DQ1</t>
  </si>
  <si>
    <t>DQ2</t>
  </si>
  <si>
    <t>T1</t>
  </si>
  <si>
    <t>T2</t>
  </si>
  <si>
    <t>N1</t>
  </si>
  <si>
    <t>N2</t>
  </si>
  <si>
    <t>Nombre appareils</t>
  </si>
  <si>
    <t>Nombre app en Astreinte</t>
  </si>
  <si>
    <t>NO_CLIENT</t>
  </si>
  <si>
    <t>NO_BMT</t>
  </si>
  <si>
    <t>NO_CPT</t>
  </si>
  <si>
    <t>RG_CPT</t>
  </si>
  <si>
    <t>Diamètre compteur</t>
  </si>
  <si>
    <t>Année du compteur</t>
  </si>
  <si>
    <t>Modèle compteur</t>
  </si>
  <si>
    <t>Matricule compteur</t>
  </si>
  <si>
    <t>Localisation du compteur</t>
  </si>
  <si>
    <t>Index relève</t>
  </si>
  <si>
    <t>Date relève</t>
  </si>
  <si>
    <t>Matériau après compteur</t>
  </si>
  <si>
    <t>Type danomalie</t>
  </si>
  <si>
    <t>CPT usage</t>
  </si>
  <si>
    <t>CPT catégorie</t>
  </si>
  <si>
    <t>CPT combiné</t>
  </si>
  <si>
    <t>CPT exonération</t>
  </si>
  <si>
    <t>CPT observation</t>
  </si>
  <si>
    <t>CPT emplacement</t>
  </si>
  <si>
    <t>CPT répétiteur protection</t>
  </si>
  <si>
    <t>Matricule télérelève</t>
  </si>
  <si>
    <t>Observation télérelève</t>
  </si>
  <si>
    <t>Diamètre compteur nouveau</t>
  </si>
  <si>
    <t>Nouveau Client</t>
  </si>
  <si>
    <t>Matériau après compteur nouveau</t>
  </si>
  <si>
    <t>Matricule compteur nouveau</t>
  </si>
  <si>
    <t>Index Compteur nouveau</t>
  </si>
  <si>
    <t>CPT répétiteur protection nouveau</t>
  </si>
  <si>
    <t>Matricule télérelève nouveau</t>
  </si>
  <si>
    <t>Observation télérelève nouveau</t>
  </si>
  <si>
    <t>Index association</t>
  </si>
  <si>
    <t>Date association</t>
  </si>
  <si>
    <t>Nature accessoire</t>
  </si>
  <si>
    <t>Localisation accessoire</t>
  </si>
  <si>
    <t>Nature hydrant</t>
  </si>
  <si>
    <t>Situation</t>
  </si>
  <si>
    <t>Nature ouvrage</t>
  </si>
  <si>
    <t>Matériau branchement</t>
  </si>
  <si>
    <t>Diamètre branchement</t>
  </si>
  <si>
    <t>Longueur branchement</t>
  </si>
  <si>
    <t>Position bouche à clé</t>
  </si>
  <si>
    <t>Cause fuite branchement</t>
  </si>
  <si>
    <t>Défaillance branchement</t>
  </si>
  <si>
    <t>Méthode réparation branchement</t>
  </si>
  <si>
    <t>Matériau branchement assainissement</t>
  </si>
  <si>
    <t>Diamètre branchement assainissement</t>
  </si>
  <si>
    <t>Longueur branchement assainissement</t>
  </si>
  <si>
    <t>Asst raccordé-raccordable</t>
  </si>
  <si>
    <t>Type raccordement</t>
  </si>
  <si>
    <t>Regard façade</t>
  </si>
  <si>
    <t>Type de renouvellement</t>
  </si>
  <si>
    <t>Matériau branchement nouveau</t>
  </si>
  <si>
    <t>Diamètre branchement nouveau</t>
  </si>
  <si>
    <t>Longueur branchement nouveau</t>
  </si>
  <si>
    <t>Position bouche à clé nouveau</t>
  </si>
  <si>
    <t>Motif renouvellement</t>
  </si>
  <si>
    <t>Matériau branchement assainissement nouveau</t>
  </si>
  <si>
    <t>Diamètre branchement Assainissement nouveau</t>
  </si>
  <si>
    <t>Longueur branchement Assainissement nouveau</t>
  </si>
  <si>
    <t>Indicateur de regard de façade</t>
  </si>
  <si>
    <t>Type de raccordement</t>
  </si>
  <si>
    <t>Diamètre réseau</t>
  </si>
  <si>
    <t>Matériau réseau</t>
  </si>
  <si>
    <t>Profondeur réseau</t>
  </si>
  <si>
    <t>Cause fuite réseau</t>
  </si>
  <si>
    <t>Défaillance réseau</t>
  </si>
  <si>
    <t>Méthode réparation réseau</t>
  </si>
  <si>
    <t>Taux obstruction</t>
  </si>
  <si>
    <t>Lit de pose</t>
  </si>
  <si>
    <t>Réseaux adjacents</t>
  </si>
  <si>
    <t>Nature de réseau</t>
  </si>
  <si>
    <t>Type de réseau</t>
  </si>
  <si>
    <t>Terrassement</t>
  </si>
  <si>
    <t>Etat fouille</t>
  </si>
  <si>
    <t>Arrêt deau</t>
  </si>
  <si>
    <t>Indicateur arrêté pour voirie</t>
  </si>
  <si>
    <t>Commentaire</t>
  </si>
  <si>
    <t>Volume EAU</t>
  </si>
  <si>
    <t>Masse dépotage</t>
  </si>
  <si>
    <t>Column173</t>
  </si>
  <si>
    <t>Column174</t>
  </si>
  <si>
    <t>981511981886</t>
  </si>
  <si>
    <t>ODYSSEE</t>
  </si>
  <si>
    <t>PLATEFORME</t>
  </si>
  <si>
    <t>lanceur de batch</t>
  </si>
  <si>
    <t>Adr. BRT : / 1 / CHEMIN DE MALTOUTE / 78870 / BAILLY / CET10</t>
  </si>
  <si>
    <t>VIBERT  CHRISTINE</t>
  </si>
  <si>
    <t>+33(0)134628892</t>
  </si>
  <si>
    <t xml:space="preserve">1 B CHEMIN DE MALTOUTE BAILLY 78870 </t>
  </si>
  <si>
    <t>1</t>
  </si>
  <si>
    <t>CHEMIN DE MALTOUTE</t>
  </si>
  <si>
    <t>BAILLY</t>
  </si>
  <si>
    <t>Clôturée</t>
  </si>
  <si>
    <t>EAU DSP SM POUR LA GESTION DU SERVICE DES EAUX DE VERSAILLES ET ST CLOUD</t>
  </si>
  <si>
    <t>SEOP</t>
  </si>
  <si>
    <t>Télérelève SEOP</t>
  </si>
  <si>
    <t>CAMP_25062018_BAILLY</t>
  </si>
  <si>
    <t>CET10</t>
  </si>
  <si>
    <t>émetteur téléR poser (sans compteur)</t>
  </si>
  <si>
    <t>A l'unité</t>
  </si>
  <si>
    <t>TOUT</t>
  </si>
  <si>
    <t>Installation de télérelève</t>
  </si>
  <si>
    <t>8h-10h</t>
  </si>
  <si>
    <t xml:space="preserve"> suite appel du client le 29/06  RDV reporté le 11/09 de 8h à 10h</t>
  </si>
  <si>
    <t>Y306T5QB807</t>
  </si>
  <si>
    <t>TELERELEVE SEOP</t>
  </si>
  <si>
    <t>Heure 1</t>
  </si>
  <si>
    <t>Honoré</t>
  </si>
  <si>
    <t>YOUSSOUF Ali</t>
  </si>
  <si>
    <t xml:space="preserve">YOUSSOUF Ali - 11/09/18 : Protocole radio 2G / Module bien fixé. Après 3 tantatives  Émetteur posé sans aucune trame ni de pong trouvé. </t>
  </si>
  <si>
    <t>DB</t>
  </si>
  <si>
    <t>D12BA110016</t>
  </si>
  <si>
    <t>01 REGARD A DROITE / 2510004</t>
  </si>
  <si>
    <t>Autres</t>
  </si>
  <si>
    <t>compteur eau froide</t>
  </si>
  <si>
    <t>COMPTEUR STANDARD</t>
  </si>
  <si>
    <t>NON EXONERE</t>
  </si>
  <si>
    <t>JARDIN - NON accessible</t>
  </si>
  <si>
    <t>2697170070221007</t>
  </si>
  <si>
    <t>Polyéthylène H.D. (Bleu)</t>
  </si>
  <si>
    <t>RACCORDE</t>
  </si>
  <si>
    <t>81511981886</t>
  </si>
  <si>
    <t>988602093766</t>
  </si>
  <si>
    <t>Angele DUBROCQ</t>
  </si>
  <si>
    <t>Adr. BRT : / 1 / RUE FREDERIC CLEMENT / 92380 / GARCHES / CET16</t>
  </si>
  <si>
    <t>KATZ GESTION  .</t>
  </si>
  <si>
    <t>+33(0)147410808</t>
  </si>
  <si>
    <t xml:space="preserve">POUR LA SCI FREDERIC CLEMENT PLACE DE LA GARE GARCHES 92380 </t>
  </si>
  <si>
    <t>RUE FREDERIC CLEMENT</t>
  </si>
  <si>
    <t xml:space="preserve">SCI 1 3 RUE FREDERIC CLEMENT </t>
  </si>
  <si>
    <t>GARCHES</t>
  </si>
  <si>
    <t>CET16</t>
  </si>
  <si>
    <t>compteur remplacer avec émetteur téléR</t>
  </si>
  <si>
    <t>D [15-20]</t>
  </si>
  <si>
    <t>REPORT 14H-16H</t>
  </si>
  <si>
    <t xml:space="preserve"> REPORTE le 03/09/18 entre 14h et 16h - MR BASTO 06.87.82.97.72 - rdv initial prévu le 09/07 - (Cliente contactée le 27/06 AG) SUITE COURRIER CHANGEMENT CTR AVEC TELE RELEVE / +330147410808 MME LALLIER A RAPPELER POUR PRENDRE RDV CAR SUR COURRIER INDIQUE LE 9 JUILLET / PERSONNE SUR PLACE A CETTE DATE LA</t>
  </si>
  <si>
    <t>FURTADO Antonio/YOUSSOUF Ali</t>
  </si>
  <si>
    <t xml:space="preserve">YOUSSOUF Ali - 03/09/18 : Protocole radio 2G / Module bien fixé. Compteur et émetteur changé et posé vert et 2 pongs trouvés FURTADO Antonio - 03/09/18 : Fuite répare par l équipe eps. </t>
  </si>
  <si>
    <t>CA</t>
  </si>
  <si>
    <t>C03AA750131</t>
  </si>
  <si>
    <t>02 CAVE CODE 1921 / 2510003315</t>
  </si>
  <si>
    <t>Plomb</t>
  </si>
  <si>
    <t>CAVE - accessible</t>
  </si>
  <si>
    <t>C18LA011344</t>
  </si>
  <si>
    <t>11A5000889631007</t>
  </si>
  <si>
    <t>88602093766</t>
  </si>
  <si>
    <t>981485285480</t>
  </si>
  <si>
    <t>Adr. BRT : / 17 / RUE DES BURES / 92380 / GARCHES / CET10</t>
  </si>
  <si>
    <t>LOUBEYRE  YVES</t>
  </si>
  <si>
    <t>+33(0)147413195</t>
  </si>
  <si>
    <t xml:space="preserve">17 RUE DES BURES GARCHES 92380 </t>
  </si>
  <si>
    <t>17</t>
  </si>
  <si>
    <t>RUE DES BURES</t>
  </si>
  <si>
    <t>CAMP_28062018_GARCHES</t>
  </si>
  <si>
    <t>AAD02</t>
  </si>
  <si>
    <t>déplacement improductif</t>
  </si>
  <si>
    <t>Problème technique ou logistique interne</t>
  </si>
  <si>
    <t>Déplacement improductif</t>
  </si>
  <si>
    <t>. - suite appel du client le 17/07  RDV reporté le 06/09 de 8h à 10h - contact sur place : Mme LOUBEYRE 06 41 86 21 59</t>
  </si>
  <si>
    <t>BOUCHINET Eric EPS</t>
  </si>
  <si>
    <t xml:space="preserve">BOUCHINET Eric EPS - 06/09/18 : Voir photo peut pas changer le cpt </t>
  </si>
  <si>
    <t>DM</t>
  </si>
  <si>
    <t>D08MU022444</t>
  </si>
  <si>
    <t>01 REGARD / 251000331522520101</t>
  </si>
  <si>
    <t>Inconnu</t>
  </si>
  <si>
    <t>81485285480</t>
  </si>
  <si>
    <t>985155185468</t>
  </si>
  <si>
    <t>Adr. BRT : / 19 / RUE DES BURES / 92380 / GARCHES / CET10</t>
  </si>
  <si>
    <t>FODOR  PIERRE</t>
  </si>
  <si>
    <t>+33(0)680572494</t>
  </si>
  <si>
    <t>+33(0)147950671</t>
  </si>
  <si>
    <t xml:space="preserve">19 RUE DES BURES GARCHES 92380 </t>
  </si>
  <si>
    <t>19</t>
  </si>
  <si>
    <t>10h 12h</t>
  </si>
  <si>
    <t>. - suite appel du client le 12/07  RDV reporté le 11/09 de 10h à 12h - contact sur place : Mme FODOR 06 73 04 70 52</t>
  </si>
  <si>
    <t xml:space="preserve">YOUSSOUF Ali - 11/09/18 : Émetteur posé signal 10 / 10 </t>
  </si>
  <si>
    <t>D12BA109762</t>
  </si>
  <si>
    <t>01 REGARD / 2510003315003701</t>
  </si>
  <si>
    <t>2697170071141007</t>
  </si>
  <si>
    <t>85155185468</t>
  </si>
  <si>
    <t>986999086888</t>
  </si>
  <si>
    <t>Adr. BRT : / 7 / SEN DES CLIQUETS / 92380 / GARCHES / CET16</t>
  </si>
  <si>
    <t>HERZOG  ANNA</t>
  </si>
  <si>
    <t>+33(0)670786970</t>
  </si>
  <si>
    <t>+33(0)178532112</t>
  </si>
  <si>
    <t xml:space="preserve">7 RUE DES CLIQUETS GARCHES 92380 </t>
  </si>
  <si>
    <t>7</t>
  </si>
  <si>
    <t>SEN DES CLIQUETS</t>
  </si>
  <si>
    <t>CAMP1_28062018_GARCHES</t>
  </si>
  <si>
    <t>9h 11h</t>
  </si>
  <si>
    <t xml:space="preserve"> TELEPHONE CLT 0661888896 RENDEZ VOUS LE 4 SEPTEMBRE DE 9H A 11H</t>
  </si>
  <si>
    <t xml:space="preserve">YOUSSOUF Ali - 04/09/18 : Protocole radio 2G / Module bien fixé. Compteur et émetteur changé et posé vert et 2 pongs trouvés </t>
  </si>
  <si>
    <t>DA</t>
  </si>
  <si>
    <t>D04AA010238</t>
  </si>
  <si>
    <t>01 REGARD A DROITE / 2510003</t>
  </si>
  <si>
    <t>C18LA011349</t>
  </si>
  <si>
    <t>11A5000889591007</t>
  </si>
  <si>
    <t>86999086888</t>
  </si>
  <si>
    <t>986600082554</t>
  </si>
  <si>
    <t>Adr. BRT : / 4 / RUE FRANCOIS BOULIN / 78870 / BAILLY / CET16</t>
  </si>
  <si>
    <t>MOUFLARD  PATRICK</t>
  </si>
  <si>
    <t>+33(0)622712107</t>
  </si>
  <si>
    <t>+33(0)134625559</t>
  </si>
  <si>
    <t xml:space="preserve">4 RUE FRANCOIS BOULIN BAILLY 78870 </t>
  </si>
  <si>
    <t>4</t>
  </si>
  <si>
    <t>RUE FRANCOIS BOULIN</t>
  </si>
  <si>
    <t>CAMP1_04072018_BAILLY</t>
  </si>
  <si>
    <t>Client absent</t>
  </si>
  <si>
    <t>10h-12h</t>
  </si>
  <si>
    <t>. - suite mail du client du 16/07  RDV reporté le 17/09 de 10h à 12h</t>
  </si>
  <si>
    <t>LEBACLE Mathieu</t>
  </si>
  <si>
    <t xml:space="preserve">LEBACLE Mathieu - 17/09/18 : Client absent retour en octobre </t>
  </si>
  <si>
    <t>C09AA067586</t>
  </si>
  <si>
    <t>07 GARAGE / 2510004305031503</t>
  </si>
  <si>
    <t>GARAGE - NON accessible</t>
  </si>
  <si>
    <t>86600082554</t>
  </si>
  <si>
    <t>983674682540</t>
  </si>
  <si>
    <t>Adr. BRT : / 11 / RUE CLEMENTINE DE BOUCHEMAN / 78870 / BAILLY / CET16</t>
  </si>
  <si>
    <t>BOUILLIER  CLAUDE</t>
  </si>
  <si>
    <t>+33(0)603505334</t>
  </si>
  <si>
    <t>+33(0)130804119</t>
  </si>
  <si>
    <t xml:space="preserve">11 RUE CLEMENTINE DE BOUCHEMAN BAILLY 78870 </t>
  </si>
  <si>
    <t>11</t>
  </si>
  <si>
    <t>RUE CLEMENTINE DE BOUCHEMAN</t>
  </si>
  <si>
    <t>REPORTE 10h12h</t>
  </si>
  <si>
    <t xml:space="preserve"> - RDV reporté le 28/09/18 de 10h à 12h ( initialement prévu le 05/09/18 ) suite à l appel du client le 30/08/18</t>
  </si>
  <si>
    <t>MMADI Chabanne EPS</t>
  </si>
  <si>
    <t xml:space="preserve">MMADI Chabanne EPS - 28/09/18 : Protocole radio 2G / Module bien fixé compteur ramplace avec émetteur signal 10 / 10 </t>
  </si>
  <si>
    <t>D04AA055213</t>
  </si>
  <si>
    <t>07 GARAGE / 2510004305030803</t>
  </si>
  <si>
    <t>C18LA233133</t>
  </si>
  <si>
    <t>11A5001227951007</t>
  </si>
  <si>
    <t>83674682540</t>
  </si>
  <si>
    <t>987815885100</t>
  </si>
  <si>
    <t>Adr. BRT : / 10 / RUE HENRI DE GONDI / 78870 / BAILLY / CET16</t>
  </si>
  <si>
    <t>LESERVOT PIROUZ  Thierry</t>
  </si>
  <si>
    <t>+33(0)646446850</t>
  </si>
  <si>
    <t>+33(0)952125867</t>
  </si>
  <si>
    <t xml:space="preserve">10 RUE HENRI DE GONDI BAILLY 78870 </t>
  </si>
  <si>
    <t>10</t>
  </si>
  <si>
    <t>RUE HENRI DE GONDI</t>
  </si>
  <si>
    <t>. - suite appel du client le 18/07 et mail de la même date  RDV reporté le 05/09 de 8h à 10h au lieu du 20/07 // suite mail client du 18/07  msg vocal laissé le 18/07 puis RDV reporté le 20/07 de 8h à 10h.</t>
  </si>
  <si>
    <t xml:space="preserve">YOUSSOUF Ali - 05/09/18 : Protocole radio 2G / Module bien fixé. Compteur et émetteur changé et posé signal 10 / 10 </t>
  </si>
  <si>
    <t>D05AA027595</t>
  </si>
  <si>
    <t>07 GARAGE / 2510004305033602</t>
  </si>
  <si>
    <t>CAVE - NON accessible</t>
  </si>
  <si>
    <t>C18LA011347</t>
  </si>
  <si>
    <t>11A5000889601007</t>
  </si>
  <si>
    <t>87815885100</t>
  </si>
  <si>
    <t>987686986904</t>
  </si>
  <si>
    <t>SANDRINE CADIN</t>
  </si>
  <si>
    <t>Adr. BRT : / 1 / AVENUE LYAUTEY / 92380 / GARCHES / CET10</t>
  </si>
  <si>
    <t>PICHON KARINE  LEZE DAVID</t>
  </si>
  <si>
    <t>+33(0)617092481</t>
  </si>
  <si>
    <t xml:space="preserve">1 AVENUE LYAUTEY GARCHES 92380 </t>
  </si>
  <si>
    <t>AVENUE LYAUTEY</t>
  </si>
  <si>
    <t>REPORT 8H-10H</t>
  </si>
  <si>
    <t>REPORT le 10/09/18 - MR PICHON sur place au 06.85.57.46.38 - Cliente Mme PICHON contactée le 30/07/18 suite mail (AG) //COMPTEUR A EQUIPE DE TELERELEVE 0617092481 // PAS DE JETON MERCI DE CONTACTER POUR FIXER mail SEOP OP 10/07</t>
  </si>
  <si>
    <t xml:space="preserve">YOUSSOUF Ali - 10/09/18 : Protocole radio 2G / Module bien fixé. Émetteur posé signal 8 / 10 </t>
  </si>
  <si>
    <t>CF</t>
  </si>
  <si>
    <t>C10FA386204</t>
  </si>
  <si>
    <t>07 GARAGE / 2510003315093601</t>
  </si>
  <si>
    <t>ABSENCE D'EQUIPEMENT</t>
  </si>
  <si>
    <t>1300012937</t>
  </si>
  <si>
    <t>11A5000885501007</t>
  </si>
  <si>
    <t>87686986904</t>
  </si>
  <si>
    <t>984421393964</t>
  </si>
  <si>
    <t>Adr. BRT : / 3 / AVENUE DU PARC DE CRAON / 92380 / GARCHES / CET16</t>
  </si>
  <si>
    <t>MATHEY ISABEL J  MARC</t>
  </si>
  <si>
    <t>+33(0)679147672</t>
  </si>
  <si>
    <t xml:space="preserve">3 AVENUE DU PARC DE CRAON GARCHES 92380 </t>
  </si>
  <si>
    <t>3</t>
  </si>
  <si>
    <t>AVENUE DU PARC DE CRAON</t>
  </si>
  <si>
    <t>CAMP2_16072018_GARCHES</t>
  </si>
  <si>
    <t xml:space="preserve"> REPORT le 10/09/18 entre 8h et 10h - Mme MATHEY sur place au 06.79.14.76.72 (Rdv initial prévu le 13/08 entre 8h et 10h) - (Appel de la cliente le 24/07 AG)</t>
  </si>
  <si>
    <t>Annulé par le client</t>
  </si>
  <si>
    <t xml:space="preserve">YOUSSOUF Ali - 10/09/18 : Annulé par la cliente. D après elle  elle a appelé à Seop le samedi 08 pour annuler le rdv et elle a été reçu. </t>
  </si>
  <si>
    <t>00</t>
  </si>
  <si>
    <t>894885409</t>
  </si>
  <si>
    <t>02 CAVE / 2510003315052602</t>
  </si>
  <si>
    <t>84421393964</t>
  </si>
  <si>
    <t>986578390250</t>
  </si>
  <si>
    <t>Adr. BRT : / 4 / RUE DES COURS COMMUNES / 92380 / GARCHES / CET16</t>
  </si>
  <si>
    <t>GREUGNY MYRIAM SYNDIC</t>
  </si>
  <si>
    <t>+33(0)983809549</t>
  </si>
  <si>
    <t xml:space="preserve">4 RUE COURS COMMUNES GARCHES 92380 </t>
  </si>
  <si>
    <t>RUE DES COURS COMMUNES</t>
  </si>
  <si>
    <t>REPORT 13H-15H</t>
  </si>
  <si>
    <t xml:space="preserve"> REPORT le 10/09/18 entre 13h et 15h - Cliente sur place au 06.74.65.99.54 - Rdv initial le 16/08/18 entre 8h et 10h - Appel de Mme GREUGNY le 25/07 (AG)</t>
  </si>
  <si>
    <t>JARRIGE Jérémy</t>
  </si>
  <si>
    <t xml:space="preserve">JARRIGE Jérémy - 10/09/18 : Qualité vert signal 10 / 10 </t>
  </si>
  <si>
    <t>D07MA065040</t>
  </si>
  <si>
    <t>02 CAVE / 2510003315043801</t>
  </si>
  <si>
    <t>1300012035</t>
  </si>
  <si>
    <t>C18LA060735ADDQ</t>
  </si>
  <si>
    <t>11A5000997851007</t>
  </si>
  <si>
    <t>86578390250</t>
  </si>
  <si>
    <t>987773486738</t>
  </si>
  <si>
    <t>Adr. BRT : / 23 / AVENUE DE LORRAINE / 92380 / GARCHES / CET16</t>
  </si>
  <si>
    <t>FERE  HENRY</t>
  </si>
  <si>
    <t>+33(0)680991284</t>
  </si>
  <si>
    <t>+33(0)147410383</t>
  </si>
  <si>
    <t xml:space="preserve">23 AVENUE DE LORRAINE GARCHES 92380 </t>
  </si>
  <si>
    <t>23</t>
  </si>
  <si>
    <t>AVENUE DE LORRAINE</t>
  </si>
  <si>
    <t>CAMP1_17072018_GARCHES</t>
  </si>
  <si>
    <t>- REPORT le 03/09/18 entre 13h et 15h - Rdv initial 24/08 entre 8h et 10h - Mr FERE:06.80.99.12.84 - Contact client le 03/08 (AG)</t>
  </si>
  <si>
    <t xml:space="preserve">YOUSSOUF Ali - 03/09/18 : Protocole radio 2G / Module bien fixé. Compteur et émetteur changé et posé sans aucune trame ni de pong trouvé. </t>
  </si>
  <si>
    <t>C08AA128294</t>
  </si>
  <si>
    <t>01 REGARD / 2510003315091201</t>
  </si>
  <si>
    <t>C18LA011346</t>
  </si>
  <si>
    <t>11A5000889561007</t>
  </si>
  <si>
    <t>87773486738</t>
  </si>
  <si>
    <t>985846211364</t>
  </si>
  <si>
    <t>Adr. BRT : / 22 / AVENUE ALPHONSE DE NEUVILLE / 92380 / GARCHES / CET16</t>
  </si>
  <si>
    <t>MASSOUD  GABRIEL</t>
  </si>
  <si>
    <t>+33(0)147418574</t>
  </si>
  <si>
    <t xml:space="preserve">22 AVENUE ALPHONSE DE NEUVILLE GARCHES 92380 </t>
  </si>
  <si>
    <t>22</t>
  </si>
  <si>
    <t>AVENUE ALPHONSE DE NEUVILLE</t>
  </si>
  <si>
    <t>REPORTE 13h15h</t>
  </si>
  <si>
    <t>. - RDV reporté le 03/09/18 de 13h à 15h ( initialement prévu le 20/08/18 ) suite à l appel de la cliente le 02/08/18</t>
  </si>
  <si>
    <t xml:space="preserve">YOUSSOUF Ali - 03/09/18 : Compteur et émetteur changé et posé sans aucune trame ni de pong trouvé </t>
  </si>
  <si>
    <t>D04AA010431</t>
  </si>
  <si>
    <t>01 REGARD / 2510003315064301</t>
  </si>
  <si>
    <t>C18LA068388</t>
  </si>
  <si>
    <t>11A5000973611007</t>
  </si>
  <si>
    <t>PVC</t>
  </si>
  <si>
    <t>85846211364</t>
  </si>
  <si>
    <t>982696583590</t>
  </si>
  <si>
    <t>Adr. BRT : / 26 / AVENUE DE CIRCOURT / 78170 / LA CELLE SAINT-CLOUD / CET10</t>
  </si>
  <si>
    <t>LEFORT ET RAIMBERT  .</t>
  </si>
  <si>
    <t>+33(0)675089682</t>
  </si>
  <si>
    <t>+33(0)141921800</t>
  </si>
  <si>
    <t xml:space="preserve">1 RUE DEVES POUR LE CPTE SDC 26 AV CIRCOURT NEUILLY SUR SEINE 92200 </t>
  </si>
  <si>
    <t>26</t>
  </si>
  <si>
    <t>AVENUE DE CIRCOURT</t>
  </si>
  <si>
    <t>LA CELLE SAINT-CLOUD</t>
  </si>
  <si>
    <t>CAMP1_17072018_LACELLESTCLOUD</t>
  </si>
  <si>
    <t>report 14h-16h</t>
  </si>
  <si>
    <t>.suite appel du client du 01/08 + mail du 02/08  RDV reporté le 11/09 de 14h à 16h - contact gestionnaire : 01 41 92 18 31 - confirmation par mail le 06/08 // LA CLT (ID 8532084804) NOUS A TELEPHONE POUR PRENDRE RDV MAIS PAS DE JETON DISPONIBLE - JE VOUS REMERCIE PAR AVANCE DE LUI TELEPHONER POUR PRENDRE RDV +33 (0)1 41 92 18 20</t>
  </si>
  <si>
    <t>C08AD001999</t>
  </si>
  <si>
    <t>CAVE 5 CLE COFR SS ESC / 25100</t>
  </si>
  <si>
    <t>1300007083</t>
  </si>
  <si>
    <t>11A5000885471007</t>
  </si>
  <si>
    <t>82696583590</t>
  </si>
  <si>
    <t>981510258818</t>
  </si>
  <si>
    <t>Adr. BRT : / 26 / AVENUE DE LOUVECIENNES / 78170 / LA CELLE SAINT-CLOUD / CET16</t>
  </si>
  <si>
    <t>KREISS  CHRISTINE</t>
  </si>
  <si>
    <t>+33(0)139183227</t>
  </si>
  <si>
    <t xml:space="preserve">26 AVENUE DE LOUVECIENNES LA CELLE ST CLOUD 78170 </t>
  </si>
  <si>
    <t>AVENUE DE LOUVECIENNES</t>
  </si>
  <si>
    <t>CAMP2_18072018_LACELLESTCLOUD</t>
  </si>
  <si>
    <t>REPORTE 8h10h</t>
  </si>
  <si>
    <t>. - RDV reporté le 28/09/18 de 8h à 10h ( initialement prévu le 20/08/18 ) - Contact sur place M.KREISS 06 07 42 00 09</t>
  </si>
  <si>
    <t>C06AB301139</t>
  </si>
  <si>
    <t>01 REGARD DROITE / 251001262</t>
  </si>
  <si>
    <t>1300006982</t>
  </si>
  <si>
    <t>C18SB055973</t>
  </si>
  <si>
    <t>11A5001389711007</t>
  </si>
  <si>
    <t>81510258818</t>
  </si>
  <si>
    <t>983459604642</t>
  </si>
  <si>
    <t>Adr. BRT : / 19 / AVENUE GUSTAVE MESUREUR / 78170 / LA CELLE SAINT-CLOUD / CET16</t>
  </si>
  <si>
    <t>EFIDIS  .</t>
  </si>
  <si>
    <t>+33(0)675817416</t>
  </si>
  <si>
    <t>+33(0)139105599</t>
  </si>
  <si>
    <t xml:space="preserve">20 PLACE DES VINS DE FRANCE DIRECTION REGIONALE CENTRE PARIS 75012 </t>
  </si>
  <si>
    <t>AVENUE GUSTAVE MESUREUR</t>
  </si>
  <si>
    <t>report 10h-12h</t>
  </si>
  <si>
    <t>. - suite mail du client du 02/08  RDV reporté le 28/09 de 10h à 12h - avis de coupure d eau envoyé par mail le 06/08</t>
  </si>
  <si>
    <t xml:space="preserve">MMADI Chabanne EPS - 28/09/18 : Protocole radio 2G / Module bien fixé compteur ramplace avec émetteur posé signale 10 / 10 </t>
  </si>
  <si>
    <t>C05AD654153</t>
  </si>
  <si>
    <t>GAINE SS ESCALIER / 2510012620</t>
  </si>
  <si>
    <t>Autre</t>
  </si>
  <si>
    <t>FORTE HAUSSE</t>
  </si>
  <si>
    <t>PALIER - NON accessible</t>
  </si>
  <si>
    <t>C18SD009578</t>
  </si>
  <si>
    <t>11A5001297281007</t>
  </si>
  <si>
    <t>83459604642</t>
  </si>
  <si>
    <t>987974218776</t>
  </si>
  <si>
    <t>AMANDINE GUY</t>
  </si>
  <si>
    <t>Adr. BRT : / 32 / RUE HENRI REGNAULT / 92380 / GARCHES / CET16</t>
  </si>
  <si>
    <t>CHAUVIN  ERIC GEORGES</t>
  </si>
  <si>
    <t>+33(0)642299712</t>
  </si>
  <si>
    <t xml:space="preserve">32 RUE HENRI REGNAULT GARCHES 92380 </t>
  </si>
  <si>
    <t>32</t>
  </si>
  <si>
    <t>RUE HENRI REGNAULT</t>
  </si>
  <si>
    <t>RE 14H-16H</t>
  </si>
  <si>
    <t xml:space="preserve">RE le 03/09/18 entre 14h et 16h - MR CHAUVIN au 06.42.29.97.12 - Client contacté le 09/08 suite mail OANA du 06/08:  agent ne s est pas présenté le 30/07 hors client présent à son domicile et la sonnette fonctionne  - CR ds trappes à l extérieur (AG). </t>
  </si>
  <si>
    <t>Modifié en interne</t>
  </si>
  <si>
    <t xml:space="preserve">YOUSSOUF Ali - 03/09/18 : Suite au problème de fuite que j ai eu au 1 rue Frédéric clément à Garches  on a fini par la réparer à 16 h 40. Avant cela   j avais appelé M. Chauvin au 06 42 29 97 12 pour lui prévenir que j allais passer dès que je me libere  il m a dit qu il allait m attendre jusqu à 16h25 sinon vous l appelez pour un autre rdv. Merci </t>
  </si>
  <si>
    <t>C06AA373157</t>
  </si>
  <si>
    <t>REGARD béton</t>
  </si>
  <si>
    <t>87974218776</t>
  </si>
  <si>
    <t>982942085084</t>
  </si>
  <si>
    <t>JENNIFER JOCKSON</t>
  </si>
  <si>
    <t>Adr. BRT : / 12 / RUE HENRI DE GONDI / 78870 / BAILLY / CET16</t>
  </si>
  <si>
    <t>BAL PARISOT  PATRICK</t>
  </si>
  <si>
    <t>+33(0)613300798</t>
  </si>
  <si>
    <t xml:space="preserve">12 RUE HENRI DE GONDI BAILLY 78870 </t>
  </si>
  <si>
    <t>12</t>
  </si>
  <si>
    <t>8h 10h</t>
  </si>
  <si>
    <t xml:space="preserve">ATTENTION : CR filassé - rallonge coulissante + joint + silicone (colle) + clapet + réduction à prévoir comme matériel - suite appel du client du 17/08  RDV reprogrammé 26/09 de 8h à 10h - contact sur place : 06 13 30 07 98 ou 01 72 56 58 20. </t>
  </si>
  <si>
    <t xml:space="preserve">MMADI Chabanne EPS - 26/09/18 : Protocole radio 2G / Module bien fixé compteur ramplace avec émetteur signal 10 / 10 </t>
  </si>
  <si>
    <t>97AA025635</t>
  </si>
  <si>
    <t>GARAGE TELE / 2510004305032703</t>
  </si>
  <si>
    <t>C18LA233219</t>
  </si>
  <si>
    <t>11A5001226451007</t>
  </si>
  <si>
    <t>82942085084</t>
  </si>
  <si>
    <t>986728704646</t>
  </si>
  <si>
    <t>CHRISTELLE MARTA</t>
  </si>
  <si>
    <t>Adr. BRT : / 29 / AVENUE GUSTAVE MESUREUR / 78170 / LA CELLE SAINT-CLOUD / CET33</t>
  </si>
  <si>
    <t>LNB NOUVEAUX BATISSEURS</t>
  </si>
  <si>
    <t>+33(0)143013168</t>
  </si>
  <si>
    <t xml:space="preserve">16 BOULEVARD DE L OUEST LNB NOUVEAUX BATISSEURS CS 50004 LE RAINCY CEDEX 93341 </t>
  </si>
  <si>
    <t>29</t>
  </si>
  <si>
    <t>CET33</t>
  </si>
  <si>
    <t>compteur enquêter équipement</t>
  </si>
  <si>
    <t>Enquête simple</t>
  </si>
  <si>
    <t>Autre enquête</t>
  </si>
  <si>
    <t xml:space="preserve">enquête : compteur non localisé. </t>
  </si>
  <si>
    <t>Eng.néant</t>
  </si>
  <si>
    <t>FURTADO Antonio</t>
  </si>
  <si>
    <t xml:space="preserve">FURTADO Antonio - 03/09/18 : Compteur dans un regard sous trottoirs terre av Gustave mesureur angle av de la drionne. </t>
  </si>
  <si>
    <t>894841999</t>
  </si>
  <si>
    <t>ANGL MESUREUR ET DRIONNE / 251</t>
  </si>
  <si>
    <t>CONSO NEGATIVE</t>
  </si>
  <si>
    <t>TROTTOIR - accessible</t>
  </si>
  <si>
    <t>86728704646</t>
  </si>
  <si>
    <t>988445878378</t>
  </si>
  <si>
    <t>Technique Eau</t>
  </si>
  <si>
    <t>RABAH MATOUK</t>
  </si>
  <si>
    <t>Adr. BRT : / 21 T / RUE DE LA CROIX BLANCHE / 78870 / BAILLY / CEO06</t>
  </si>
  <si>
    <t>VETTU  LUCIENNE</t>
  </si>
  <si>
    <t>+33(0)664169702</t>
  </si>
  <si>
    <t>+33(0)130800543</t>
  </si>
  <si>
    <t xml:space="preserve">21T RUE DE LA CROIX BLANCHE BAILLY 78870 </t>
  </si>
  <si>
    <t>21 T</t>
  </si>
  <si>
    <t>RUE DE LA CROIX BLANCHE</t>
  </si>
  <si>
    <t>CEO06</t>
  </si>
  <si>
    <t>compteur avec émetteur téléR enquêter</t>
  </si>
  <si>
    <t>enquête simple</t>
  </si>
  <si>
    <t>CET12</t>
  </si>
  <si>
    <t>émetteur téléR reparamétrer</t>
  </si>
  <si>
    <t>Réparation de télérelève</t>
  </si>
  <si>
    <t>RDV 8h 10h</t>
  </si>
  <si>
    <t xml:space="preserve"> RDV le 21/9/18 entre 8 h et 10 h - Port 06 62 37 05 43 (cliente contactée le 18/9/18 CM) // NOUS SIGNALE PROBLEME DE TELEREVELE // UN TECHNICIEN EST VENU POSER SA TELERELEVE LE 09 03 2018 MAIS ELLE NE FONCTIONNE PAS // AUCUN INDEX DANS ODYSSEE DEPUIS LE MOIS DE MARS TEL MR :+33 (0)6 64 16 97 02 OU TEL DE MME 06 62 37 05 43 // MERCI DE RECONTACTER CLIENT SVP CAR PAS DE JETONS ET CE DERNIER NOUS RELANCE CAR SA DEMANDE DATE DE 2 SEMAINES.</t>
  </si>
  <si>
    <t>sw</t>
  </si>
  <si>
    <t xml:space="preserve">FURTADO Antonio - 21/09/18 : Depose et repose de la tête emitrice qualité signal 5. </t>
  </si>
  <si>
    <t>CE</t>
  </si>
  <si>
    <t>C10EB013575</t>
  </si>
  <si>
    <t>01 REGARD / 2510004305023802</t>
  </si>
  <si>
    <t>11A5000901871007</t>
  </si>
  <si>
    <t>88445878378</t>
  </si>
  <si>
    <t>987871090762</t>
  </si>
  <si>
    <t>Adr. BRT : / 68 / RUE DE SURESNES / 92380 / GARCHES / CET33</t>
  </si>
  <si>
    <t>PSA RETAIL DARL MAT GARCHES  .</t>
  </si>
  <si>
    <t>+33(0)611483778</t>
  </si>
  <si>
    <t>+33(0)141861919</t>
  </si>
  <si>
    <t xml:space="preserve">TSA 30014 YVELINES CEDEX 9 78091 </t>
  </si>
  <si>
    <t>68</t>
  </si>
  <si>
    <t>RUE DE SURESNES</t>
  </si>
  <si>
    <t xml:space="preserve">Enquête pour prendre un contact sur place pour programmer l intervention (CM). </t>
  </si>
  <si>
    <t xml:space="preserve">FURTADO Antonio - 06/09/18 : Personne a contacté :0141861901 madame  Marion David .dans l atelier apeler mr Rocha. 0155471192 </t>
  </si>
  <si>
    <t>C03AA750155</t>
  </si>
  <si>
    <t>07 GARAGE ATELIER / 25100033</t>
  </si>
  <si>
    <t>1300011648</t>
  </si>
  <si>
    <t>87871090762</t>
  </si>
  <si>
    <t>DAVID DUSAUTOIR</t>
  </si>
  <si>
    <t>Adr. BRT : / 4 / RUE DES COURS COMMUNES / 92380 / GARCHES / CEP07</t>
  </si>
  <si>
    <t>+33(0)674659954</t>
  </si>
  <si>
    <t>CEP07</t>
  </si>
  <si>
    <t>compteur enquêter fuite</t>
  </si>
  <si>
    <t>Intervention sur compteur (autre)</t>
  </si>
  <si>
    <t>14H30</t>
  </si>
  <si>
    <t xml:space="preserve">RDV LE 13/09/2018 13H30-15H30 // MS CLIENTE NOUS SIGNALE FUITE SUR COMPTEUR QUI VIENT D ETRE CHANGE. TEL CLIENTE: 06.74.65.99.54 MERCI DE FAIRE LE NECESSAIRE. </t>
  </si>
  <si>
    <t>32050364</t>
  </si>
  <si>
    <t>Entretien branchement &amp; compteurs</t>
  </si>
  <si>
    <t>FASQUEL David</t>
  </si>
  <si>
    <t xml:space="preserve">FASQUEL David - 13/09/18 : Resserage +changement joint </t>
  </si>
  <si>
    <t>982447466616</t>
  </si>
  <si>
    <t>Adr. BRT : / 1 / GRAND RUE / 78870 / BAILLY / CET30</t>
  </si>
  <si>
    <t>ALIBAY  GANDJEE</t>
  </si>
  <si>
    <t>+33(0)652808777</t>
  </si>
  <si>
    <t>+33(0)134629801</t>
  </si>
  <si>
    <t>GRAND RUE</t>
  </si>
  <si>
    <t>CET30</t>
  </si>
  <si>
    <t>compteur remplacer pour anomalie technique</t>
  </si>
  <si>
    <t xml:space="preserve"> RDV le 21/9/18 à partir de 13 h 00 (pendant horaires de fermeture de la pharmacie - SREL : CTR A L ENVERS (cliente contactée le 18/9/18 CM)</t>
  </si>
  <si>
    <t>JARRIGE Sullivan</t>
  </si>
  <si>
    <t xml:space="preserve">JARRIGE Sullivan - 21/09/18 : Compteur remis à l endroit Photo de l ancien compteur prise </t>
  </si>
  <si>
    <t>CL</t>
  </si>
  <si>
    <t>C18LA101496</t>
  </si>
  <si>
    <t>01 REGARD COMPACT TROTT / 25</t>
  </si>
  <si>
    <t>C18LA101496ADDQ</t>
  </si>
  <si>
    <t>11A5001075851007</t>
  </si>
  <si>
    <t>82447466616</t>
  </si>
  <si>
    <t>987027979032</t>
  </si>
  <si>
    <t>SILVIA WURTZ</t>
  </si>
  <si>
    <t>Adr. BRT : / . / ROUTE DE FONTENAY / 78870 / BAILLY / CEO06</t>
  </si>
  <si>
    <t>PONTALIE</t>
  </si>
  <si>
    <t>+33(0)614723723</t>
  </si>
  <si>
    <t xml:space="preserve">ROUTE DE FONTENAY MR DUCLOZ ALAIN BAILLY 78870 </t>
  </si>
  <si>
    <t>.</t>
  </si>
  <si>
    <t>ROUTE DE FONTENAY</t>
  </si>
  <si>
    <t xml:space="preserve">MR DUCLOZ ALAIN </t>
  </si>
  <si>
    <t>A affecter à Antonio FURTADO le 18/09/2018 ENTRE 13h30 ET 16H30. test trame signal</t>
  </si>
  <si>
    <t xml:space="preserve">FURTADO Antonio - 18/09/18 : Qualité signal 10Protocole radio 2G / Module bien fixé </t>
  </si>
  <si>
    <t>CS</t>
  </si>
  <si>
    <t>C16SD017345</t>
  </si>
  <si>
    <t>01 REGARD BORNE SETHA / 2510</t>
  </si>
  <si>
    <t>11A5000900681007</t>
  </si>
  <si>
    <t>87027979032</t>
  </si>
  <si>
    <t>989852785220</t>
  </si>
  <si>
    <t>Adr. BRT : / . / CHEMIN DES PRINCES / 78870 / BAILLY / CEO06</t>
  </si>
  <si>
    <t>BIO YVELINES SERVICES</t>
  </si>
  <si>
    <t>+33(0)618491931</t>
  </si>
  <si>
    <t>+33(0)134612655</t>
  </si>
  <si>
    <t xml:space="preserve">CHEMIN DES PRINCES BAILLY 78870 </t>
  </si>
  <si>
    <t>CHEMIN DES PRINCES</t>
  </si>
  <si>
    <t xml:space="preserve">M RICHOU </t>
  </si>
  <si>
    <t>Enquête sur télérelève</t>
  </si>
  <si>
    <t>A affecter à Antonio FURTADO le 18/09/2018 ENTRE 13h30 ET 16H30. Test trame signal</t>
  </si>
  <si>
    <t xml:space="preserve">FURTADO Antonio - 19/09/18 : Tête emitrice trouve par terre. Depose et repose de la même tête emitrice. Qualité signal aucune trame </t>
  </si>
  <si>
    <t>C15SB091250</t>
  </si>
  <si>
    <t>CHEMIN DE FER PROCHE POSTE EDF</t>
  </si>
  <si>
    <t>NON RACCORDE</t>
  </si>
  <si>
    <t>89852785220</t>
  </si>
  <si>
    <t>984004678856</t>
  </si>
  <si>
    <t>Adr. BRT : / 6 / RUE DU POIRIER AU LARGE / 78870 / BAILLY / CEO06</t>
  </si>
  <si>
    <t>SOUFFLET  MARC</t>
  </si>
  <si>
    <t>+33(0)663694349</t>
  </si>
  <si>
    <t>+33(0)130800800</t>
  </si>
  <si>
    <t xml:space="preserve">6 RUE DU POIRIER AU LARGE BAILLY 78870 </t>
  </si>
  <si>
    <t>6</t>
  </si>
  <si>
    <t>RUE DU POIRIER AU LARGE</t>
  </si>
  <si>
    <t>A affecter à Antonio FURTADO le 18/09/2018 ENTRE 13h30 ET 16H30. VERIFIER LE BON NUMERO DU COMPTEUR ET DE LA TETE EMETTRICE - ASSOCIATION A VERIFIER</t>
  </si>
  <si>
    <t xml:space="preserve">FURTADO Antonio - 18/09/18 : Protocole radio 2G / Module bien fixé qualité signal 10 Depose et repose de la tête emitrice. </t>
  </si>
  <si>
    <t>C17LA521693</t>
  </si>
  <si>
    <t>01 REGARD / 2510004305040904NI</t>
  </si>
  <si>
    <t>11A5001021521007</t>
  </si>
  <si>
    <t>84004678856</t>
  </si>
  <si>
    <t>985597977096</t>
  </si>
  <si>
    <t>Adr. BRT : / 23 / RUE DU POIRIER AU LARGE / 78870 / BAILLY / CEO06</t>
  </si>
  <si>
    <t>PERROCHON  MARIE LUCE</t>
  </si>
  <si>
    <t>+33(0)621351410</t>
  </si>
  <si>
    <t xml:space="preserve">23 RUE DU POIRIER AU LARGE M PERROCHON BAILLY 78870 </t>
  </si>
  <si>
    <t>A affecter à Antonio FURTADO le 18/09/2018 ENTRE 13h30 ET 16H30. Vérifier bon numéro du compteur et de la tête émettrice - Association à vérifier</t>
  </si>
  <si>
    <t xml:space="preserve">FURTADO Antonio - 18/09/18 : Protocole radio 2G / Module bien fixé qualité signal 4 Depose et repose de la tête emitrice. </t>
  </si>
  <si>
    <t>C14LA079044</t>
  </si>
  <si>
    <t>NOURRICE REGARD MACONNE</t>
  </si>
  <si>
    <t>11A5000877591007</t>
  </si>
  <si>
    <t>85597977096</t>
  </si>
  <si>
    <t>989450166640</t>
  </si>
  <si>
    <t>Adr. BRT : / 11 / GRAND RUE / 78870 / BAILLY / CEO06</t>
  </si>
  <si>
    <t>ROCHE  FRANCOIS</t>
  </si>
  <si>
    <t>+33(0)781754846</t>
  </si>
  <si>
    <t>A affecter à Antonio FURTADO le 18/09/2018 ENTRE 13h30 ET 16H30. Vérifier bon numéro du compteur et de la tête émettrice  puis faire trame signal</t>
  </si>
  <si>
    <t xml:space="preserve">FURTADO Antonio - 18/09/18 : L ancien cr été déjà changé c est pour çà que je n a pas l index de déposé. Qualité signal aucune trame. </t>
  </si>
  <si>
    <t>D05AA027378</t>
  </si>
  <si>
    <t>02 CAVE / 2510004305008001</t>
  </si>
  <si>
    <t>C18LA061381ADDQ</t>
  </si>
  <si>
    <t>11A5001067561007</t>
  </si>
  <si>
    <t>89450166640</t>
  </si>
  <si>
    <t>986482693928</t>
  </si>
  <si>
    <t>ALYSON CAUCHETEUX</t>
  </si>
  <si>
    <t>Adr. BRT : / 50 B / RUE FREDERIC CLEMENT / 92380 / GARCHES / CEP07</t>
  </si>
  <si>
    <t>DALET  LOUIS</t>
  </si>
  <si>
    <t>+33(0)648582311</t>
  </si>
  <si>
    <t>+33(0)147012717</t>
  </si>
  <si>
    <t xml:space="preserve">50 B RUE FREDERIC CLEMENT GARCHES 92380 </t>
  </si>
  <si>
    <t>50 B</t>
  </si>
  <si>
    <t>fuite</t>
  </si>
  <si>
    <t xml:space="preserve">Suite G2 854463/1 client signal fuite goutte à goutte important suite changement de compteur EPS le 29/08 // client dispo toute la journee demain 0147012717. </t>
  </si>
  <si>
    <t xml:space="preserve">BOUCHINET Eric EPS - 20/09/18 : J  ai resserré après cpt fuit plus </t>
  </si>
  <si>
    <t>C18LA068286</t>
  </si>
  <si>
    <t>03 CUISINE / 2510003315084403</t>
  </si>
  <si>
    <t>INTERIEUR - NON accessible</t>
  </si>
  <si>
    <t>86482693928</t>
  </si>
  <si>
    <t>982719673252</t>
  </si>
  <si>
    <t>Adr. BRT : / 61 / GRAND RUE / 78870 / BAILLY / CET16</t>
  </si>
  <si>
    <t>VIEVILLE  FRANCOIS</t>
  </si>
  <si>
    <t>+33(0)681005152</t>
  </si>
  <si>
    <t>+33(0)134626185</t>
  </si>
  <si>
    <t xml:space="preserve">61 GRAND RUE BAILLY 78870 </t>
  </si>
  <si>
    <t>61</t>
  </si>
  <si>
    <t xml:space="preserve">CR BLOQUE A REMPLACER. </t>
  </si>
  <si>
    <t xml:space="preserve">FURTADO Antonio - 19/09/18 : Compteur bloque   changer avec tête emitrice. Qualité signal aucune trame </t>
  </si>
  <si>
    <t>C10LA185504</t>
  </si>
  <si>
    <t>REGARD A DROITE / 251000430501</t>
  </si>
  <si>
    <t>CTR BLOQUE</t>
  </si>
  <si>
    <t>C18LA017805ADDQ</t>
  </si>
  <si>
    <t>11A5000862261007</t>
  </si>
  <si>
    <t>82719673252</t>
  </si>
  <si>
    <t xml:space="preserve">enquête David le 20/09 pour changer la tête - commentaire agent précédent : 06/09/18 : Voir photo peut pas changer le cpt. </t>
  </si>
  <si>
    <t>FASQUEL David/FURTADO Antonio</t>
  </si>
  <si>
    <t xml:space="preserve">FURTADO Antonio - 20/09/18 : FASQUEL David - 20/09/18 : Protocole radio 2G / Module bien fixé. Pose tête emmetrice. Qualité signal 10 </t>
  </si>
  <si>
    <t>2697180030461007</t>
  </si>
  <si>
    <t>983249490646</t>
  </si>
  <si>
    <t>STEEVE SUZANNON</t>
  </si>
  <si>
    <t>Adr. BRT : / 47 / RUE DE SURESNES / 92380 / GARCHES / CET05</t>
  </si>
  <si>
    <t>CARRETTE  .</t>
  </si>
  <si>
    <t>+33(0)677358398</t>
  </si>
  <si>
    <t>+33(0)147419889</t>
  </si>
  <si>
    <t xml:space="preserve">47 RUE DE SURESNES GARCHES 92380 </t>
  </si>
  <si>
    <t>47</t>
  </si>
  <si>
    <t>CET05</t>
  </si>
  <si>
    <t>compteur changer pièces, réparer fuite</t>
  </si>
  <si>
    <t>Intervention sur dispositif de comptage</t>
  </si>
  <si>
    <t>. - Client nous contacte ce jour car suite au changement de son CTR client ce retrouve avec une fuite sur les joint avant après CTR et au niveau du robinet d arrêt. Client indique que ce n est pas énorme mais vois tout de même le CTR fuir.. Merci de contacter le client 10 min avant RDV.0147419889 // 0677358398</t>
  </si>
  <si>
    <t xml:space="preserve">BOUCHINET Eric EPS - 24/09/18 : J  ai resserré avt et après cpt voir photo </t>
  </si>
  <si>
    <t>C18LA017901</t>
  </si>
  <si>
    <t>07 GARAGE / 2510003315071701</t>
  </si>
  <si>
    <t>83249490646</t>
  </si>
  <si>
    <t>987653812076</t>
  </si>
  <si>
    <t>Adr. BRT : / 13 B / RUE DE LA PORTE JAUNE / 92380 / GARCHES / CET12</t>
  </si>
  <si>
    <t>DEBONO  FRANCOIS</t>
  </si>
  <si>
    <t>+33(0)677125149</t>
  </si>
  <si>
    <t xml:space="preserve">13 B RUE DE LA PORTE JAUNE 17 HAMEAU DU PARC GARCHES 92380 </t>
  </si>
  <si>
    <t>13 B</t>
  </si>
  <si>
    <t>RUE DE LA PORTE JAUNE</t>
  </si>
  <si>
    <t xml:space="preserve">17 HAMEAU DU PARC </t>
  </si>
  <si>
    <t>8H-17H REPARAMETRAGE</t>
  </si>
  <si>
    <t xml:space="preserve">Faire reparamétrage (Alarme Fixation). </t>
  </si>
  <si>
    <t xml:space="preserve">FURTADO Antonio - 21/09/18 : Le module n était pas fixé au compteur. J ai déposé la tête émettrice et reposer par la suite qualité signal aucune trame. </t>
  </si>
  <si>
    <t>D08MU016563</t>
  </si>
  <si>
    <t>01 REGARD COMPACT / 25100033</t>
  </si>
  <si>
    <t>2697180035011007</t>
  </si>
  <si>
    <t>87653812076</t>
  </si>
  <si>
    <t>Fuite</t>
  </si>
  <si>
    <t xml:space="preserve">Suite au changement du CR le 10 et a la première intervention pour fuite le 13 cliente signal que sa fuit toujours CR non accessible 06 74 65 99 54. </t>
  </si>
  <si>
    <t xml:space="preserve">BOUCHINET Eric EPS - 24/09/18 : Voir photo fuit plus </t>
  </si>
  <si>
    <t>C18LA060735</t>
  </si>
  <si>
    <t>PATRICIA MALESA</t>
  </si>
  <si>
    <t>Adr. BRT : / 50 B / RUE FREDERIC CLEMENT / 92380 / GARCHES / CET05</t>
  </si>
  <si>
    <t xml:space="preserve">CLIENT ME SIGNALE QU APRES INTERVENTION DE L AGENT LA FUITE PERSISTE // IL EST CERTES MARQUER EN COMMENTAIRE DANS LA G2 877917/1 QUE LA FUITE ETAIT REPARE MAIS CE N EST PAS LE CAS LE CLIENT RAPPELLE ET DEMANDE UNE NOUVELLE INTERVENTION. </t>
  </si>
  <si>
    <t xml:space="preserve">BOUCHINET Eric EPS - 25/09/18 : J  ai changé les joints après cpt fuit plus </t>
  </si>
  <si>
    <t>985465276998</t>
  </si>
  <si>
    <t>Adr. BRT : / 32 / AVENUE DE LA BEDOYERE / 92380 / GARCHES / CET16</t>
  </si>
  <si>
    <t>MADELPUECH  PIERRE</t>
  </si>
  <si>
    <t>+33(0)681526446</t>
  </si>
  <si>
    <t xml:space="preserve">32 AVENUE DE LA BEDOYERE GARCHES 92380 </t>
  </si>
  <si>
    <t>AVENUE DE LA BEDOYERE</t>
  </si>
  <si>
    <t>CAMP1_24092018_GARCHES</t>
  </si>
  <si>
    <t>2/13h-15h</t>
  </si>
  <si>
    <t xml:space="preserve"> RECU MAIL DE LA FACTURATION (AT DE REGUL infos prises sur G2 8042147 intervention faite le 20/7/18) CM</t>
  </si>
  <si>
    <t>Annlué en interne</t>
  </si>
  <si>
    <t>BLONDIN Laurent</t>
  </si>
  <si>
    <t>C08AA448952</t>
  </si>
  <si>
    <t>COMPACT TTOIR / 25100033151555</t>
  </si>
  <si>
    <t>C16LA689059ADDQ</t>
  </si>
  <si>
    <t>11A5001047301007</t>
  </si>
  <si>
    <t>85465276998</t>
  </si>
  <si>
    <t>987951303268</t>
  </si>
  <si>
    <t>Adr. BRT : / 20 / AVENUE HENRI FONTAINE / 92380 / GARCHES / CET33</t>
  </si>
  <si>
    <t>ANTHOS FRANCE</t>
  </si>
  <si>
    <t>+33(0)147410165</t>
  </si>
  <si>
    <t>+33(0)142333945</t>
  </si>
  <si>
    <t xml:space="preserve">124 RUE DE RIVOLI PARIS 75001 </t>
  </si>
  <si>
    <t>20</t>
  </si>
  <si>
    <t>AVENUE HENRI FONTAINE</t>
  </si>
  <si>
    <t xml:space="preserve">TELERELEVE SEOP enquête faire photos de l ensemble de la borne (compteur + cuivre) faire un retour à cellule disconnecteur. </t>
  </si>
  <si>
    <t xml:space="preserve">FURTADO Antonio - 27/09/18 : Tête émettrice bien poser qualité de signal 10 / 10 par contre absence de disconnecteur dans la Borne setha. (Voir photo associer .) </t>
  </si>
  <si>
    <t>C18SE006647</t>
  </si>
  <si>
    <t>BORNE SETHA</t>
  </si>
  <si>
    <t>FACADE - accessible</t>
  </si>
  <si>
    <t>Fonte ductile</t>
  </si>
  <si>
    <t>87951303268</t>
  </si>
  <si>
    <t>985568013822</t>
  </si>
  <si>
    <t>Adr. BRT : / 6 / SENTE DU MUR DU PARC / 78170 / LA CELLE SAINT-CLOUD / CET12</t>
  </si>
  <si>
    <t>SWINDELLS  GARY</t>
  </si>
  <si>
    <t>+33(0)679416914</t>
  </si>
  <si>
    <t>+33(0)667805041</t>
  </si>
  <si>
    <t>SENTE DU MUR DU PARC</t>
  </si>
  <si>
    <t xml:space="preserve">6 SENTE DU MUR DU PARC </t>
  </si>
  <si>
    <t>Problème logistique externe</t>
  </si>
  <si>
    <t>REPARAMETRAGE 8H-17H</t>
  </si>
  <si>
    <t xml:space="preserve">TELERELEVE SEOP - Pour David - Reparamétrage de la tête. </t>
  </si>
  <si>
    <t xml:space="preserve">FASQUEL David - 27/09/18 : Problème numéro cr. Cr en place c18sb049993 voir numéro ancien cr </t>
  </si>
  <si>
    <t>C18LA017687</t>
  </si>
  <si>
    <t>Le 17 ils sont venus réparelo.</t>
  </si>
  <si>
    <t>85568013822</t>
  </si>
  <si>
    <t>Adr. BRT : / 6 / SENTE DU MUR DU PARC / 78170 / LA CELLE SAINT-CLOUD / CET16</t>
  </si>
  <si>
    <t>REPORT 8H-17H</t>
  </si>
  <si>
    <t xml:space="preserve">Rdv le 28/09 8H-17H (Dossier Dawada). </t>
  </si>
  <si>
    <t xml:space="preserve">FASQUEL David - 28/09/18 : Changement cr. Qualité signal 6 </t>
  </si>
  <si>
    <t>C18SB055983AMEQ</t>
  </si>
  <si>
    <t>11A5001390611007</t>
  </si>
  <si>
    <t>PB</t>
  </si>
  <si>
    <t>CONTRAT_RATTACHEMENT</t>
  </si>
  <si>
    <t>Column4</t>
  </si>
  <si>
    <t>COMMUNE</t>
  </si>
  <si>
    <t>CODE_CYCLE_SERVICE</t>
  </si>
  <si>
    <t>LIBELLE_CYCLE_SERVICE</t>
  </si>
  <si>
    <t>CODE_TOURNEE</t>
  </si>
  <si>
    <t>LIBELLE_TOURNEE_SERVICE</t>
  </si>
  <si>
    <t>TOURNEE_OPALE</t>
  </si>
  <si>
    <t>SEQ_TOURNEE</t>
  </si>
  <si>
    <t>ID_COMPTEUR</t>
  </si>
  <si>
    <t>NUMERO_BADGE</t>
  </si>
  <si>
    <t>NUMERO_SERIE</t>
  </si>
  <si>
    <t>FABRICANT</t>
  </si>
  <si>
    <t>MODELE</t>
  </si>
  <si>
    <t>DIAMETRE</t>
  </si>
  <si>
    <t>ANNEE_FABRICATION</t>
  </si>
  <si>
    <t>SOLUTION_COMPACTE</t>
  </si>
  <si>
    <t>SOLUTION_DEPORTEE</t>
  </si>
  <si>
    <t>PASSERELLE_SITE_ISOLE</t>
  </si>
  <si>
    <t>DATE_RECEPTION</t>
  </si>
  <si>
    <t>DATE_DEPOSE</t>
  </si>
  <si>
    <t>MATRICULE_EQUIPEMENT</t>
  </si>
  <si>
    <t>ACCESSIBLE</t>
  </si>
  <si>
    <t>CODE_EMPLACEMENT</t>
  </si>
  <si>
    <t>LIBELLE_EMPLACEMENT</t>
  </si>
  <si>
    <t>DETAILS_EMPLACEMENTS</t>
  </si>
  <si>
    <t>Column29</t>
  </si>
  <si>
    <t>DATE_MISE_EN_SERVICE_PDS</t>
  </si>
  <si>
    <t>ETAT_PDS</t>
  </si>
  <si>
    <t>DT_SUPPRESSION_PDS</t>
  </si>
  <si>
    <t>ETAT_SOURCE_PDS</t>
  </si>
  <si>
    <t>MOTIF_FERMETURE_BRANCHEMENT</t>
  </si>
  <si>
    <t>REFERENCE_EXTERNE_PDS</t>
  </si>
  <si>
    <t>LOGEMENT_VACANT</t>
  </si>
  <si>
    <t>GEN_DIV</t>
  </si>
  <si>
    <t>RACCORDE_RACORDABLE</t>
  </si>
  <si>
    <t>DATE_RACCORDABILITE</t>
  </si>
  <si>
    <t>USAGE</t>
  </si>
  <si>
    <t>FLUIDE</t>
  </si>
  <si>
    <t>MAT_BRANCH_AV_COMPT</t>
  </si>
  <si>
    <t>MAT_AP_COMPT</t>
  </si>
  <si>
    <t>CALIBRE_BRANCHEMENT</t>
  </si>
  <si>
    <t>MODE_DE_RELEVE</t>
  </si>
  <si>
    <t>BRANCHEMENT_FICTIF</t>
  </si>
  <si>
    <t>ID_SITE</t>
  </si>
  <si>
    <t>FORAGE</t>
  </si>
  <si>
    <t>NUM_VOIE_SITE</t>
  </si>
  <si>
    <t>NOM_VOIE_SITE</t>
  </si>
  <si>
    <t>ADRESSE2_SITE</t>
  </si>
  <si>
    <t>ADRESSE3_SITE</t>
  </si>
  <si>
    <t>ADRESSE4_SITE</t>
  </si>
  <si>
    <t>COMMUNE_SITE</t>
  </si>
  <si>
    <t>CODE_INSEE_SITE</t>
  </si>
  <si>
    <t>CODE_POSTAL_SITE</t>
  </si>
  <si>
    <t>ANC_A_FACTURER</t>
  </si>
  <si>
    <t>BASSINS_VERSANTS</t>
  </si>
  <si>
    <t>NOMBRE_UL</t>
  </si>
  <si>
    <t>ID_COMPTE_CLIENT</t>
  </si>
  <si>
    <t>ANCIENNE_REF_CLIENT</t>
  </si>
  <si>
    <t>CIVILITE</t>
  </si>
  <si>
    <t>NOM_COMPLET</t>
  </si>
  <si>
    <t>MENSUALISE</t>
  </si>
  <si>
    <t>CLASSE_CLIENT</t>
  </si>
  <si>
    <t>TEL_BUREAU</t>
  </si>
  <si>
    <t>TEL_DOMICILE</t>
  </si>
  <si>
    <t>TEL_MOBILE</t>
  </si>
  <si>
    <t>ADRESSE_EMAIL</t>
  </si>
  <si>
    <t>ADRESSE1_CLIENT</t>
  </si>
  <si>
    <t>ADRESSE2_CLIENT</t>
  </si>
  <si>
    <t>ADRESSE3_CLIENT</t>
  </si>
  <si>
    <t>ADRESSE4_CLIENT</t>
  </si>
  <si>
    <t>COMMUNE_CLIENT</t>
  </si>
  <si>
    <t>CODE_INSEE_CLIENT</t>
  </si>
  <si>
    <t>CODE_POSTAL_CLIENT</t>
  </si>
  <si>
    <t>CMJ</t>
  </si>
  <si>
    <t>DATE_DERNIERE_RELEVE</t>
  </si>
  <si>
    <t>TYPE_RELEVE</t>
  </si>
  <si>
    <t>INDEX_DERNIERE_RELEVE</t>
  </si>
  <si>
    <t>CODE_REM1</t>
  </si>
  <si>
    <t>CODE_REM2</t>
  </si>
  <si>
    <t>CODE_REM3</t>
  </si>
  <si>
    <t>CODE_REM4</t>
  </si>
  <si>
    <t>PB 52 SEOP</t>
  </si>
  <si>
    <t>SM POUR LA GESTION DU SERVICE DES EAUX DE VERSAILL - 17930</t>
  </si>
  <si>
    <t>A76Y</t>
  </si>
  <si>
    <t xml:space="preserve"> BAILLY (lot: 2) Semestriel</t>
  </si>
  <si>
    <t xml:space="preserve">A76Y    </t>
  </si>
  <si>
    <t>C18LA061748</t>
  </si>
  <si>
    <t>SAPPEL</t>
  </si>
  <si>
    <t>Altaïr V4 composite MID</t>
  </si>
  <si>
    <t>Oui</t>
  </si>
  <si>
    <t>11A5000980011007</t>
  </si>
  <si>
    <t xml:space="preserve">AT  </t>
  </si>
  <si>
    <t>Trottoir - Accessible</t>
  </si>
  <si>
    <t>01 REGARD   SS TROTTOIR / 2510</t>
  </si>
  <si>
    <t>En service</t>
  </si>
  <si>
    <t>Ouvert</t>
  </si>
  <si>
    <t>Non</t>
  </si>
  <si>
    <t>Normal</t>
  </si>
  <si>
    <t>Raccordable raccordé</t>
  </si>
  <si>
    <t>Eau Froide</t>
  </si>
  <si>
    <t>Télé-Relevé</t>
  </si>
  <si>
    <t>1 B</t>
  </si>
  <si>
    <t>RUE DE LA COLLINERIE</t>
  </si>
  <si>
    <t xml:space="preserve"> </t>
  </si>
  <si>
    <t>C7800012300</t>
  </si>
  <si>
    <t xml:space="preserve">M               </t>
  </si>
  <si>
    <t>FREMONT, .</t>
  </si>
  <si>
    <t>OUI</t>
  </si>
  <si>
    <t>Particulier</t>
  </si>
  <si>
    <t>+33 (0)1 30 80 08 51</t>
  </si>
  <si>
    <t>+33 (0)6 15 02 98 22</t>
  </si>
  <si>
    <t>1 B RUE DE LA COLLINERIE</t>
  </si>
  <si>
    <t>H18AU000086</t>
  </si>
  <si>
    <t>SAPPEL - MID</t>
  </si>
  <si>
    <t>Altair V3 composite MID</t>
  </si>
  <si>
    <t>11A5000878871007</t>
  </si>
  <si>
    <t>01 REGARD   COMPACT TROTT / 25</t>
  </si>
  <si>
    <t>Polyéthylène bandes bleues</t>
  </si>
  <si>
    <t>CLOS DU MOUSTIER</t>
  </si>
  <si>
    <t>LOT NUMERO 36</t>
  </si>
  <si>
    <t>C7800049801</t>
  </si>
  <si>
    <t>HALLEY, MARC</t>
  </si>
  <si>
    <t>+33 (0)6 85 52 36 61</t>
  </si>
  <si>
    <t>halley.marc@club-internet.fr</t>
  </si>
  <si>
    <t>1 CLOS DU MOUSTIER</t>
  </si>
  <si>
    <t>A76P</t>
  </si>
  <si>
    <t xml:space="preserve"> BAILLY (lot: 1) Semestriel</t>
  </si>
  <si>
    <t xml:space="preserve">A76P    </t>
  </si>
  <si>
    <t>C18LA061806</t>
  </si>
  <si>
    <t>11A5000981511007</t>
  </si>
  <si>
    <t xml:space="preserve">NG  </t>
  </si>
  <si>
    <t>Garage - Non accessible</t>
  </si>
  <si>
    <t>07 GARAGE   TELEREPETITEU / 25</t>
  </si>
  <si>
    <t>AVENUE DE LA CHATAIGNERAIE</t>
  </si>
  <si>
    <t>C7800044400</t>
  </si>
  <si>
    <t>BELLAICHE, SERGE</t>
  </si>
  <si>
    <t>NON</t>
  </si>
  <si>
    <t>+33 (0)1 34 62 09 24</t>
  </si>
  <si>
    <t>16 AVENUE DE LA CHATAIGNERAIE</t>
  </si>
  <si>
    <t>C18LA061572</t>
  </si>
  <si>
    <t>11A5001007761007</t>
  </si>
  <si>
    <t>01 REGARD   COMPACT TROT / 251</t>
  </si>
  <si>
    <t>RESIDENCE LE CLOS GUILLAUME</t>
  </si>
  <si>
    <t>C7800048701</t>
  </si>
  <si>
    <t xml:space="preserve">MME M           </t>
  </si>
  <si>
    <t>ROUZAUD, NATHALIE</t>
  </si>
  <si>
    <t>+33 (0)6 75 15 17 94</t>
  </si>
  <si>
    <t>rouzaud.nathalie@laposte.net</t>
  </si>
  <si>
    <t>10 RESIDENCE LE CLOS GUILLAUME</t>
  </si>
  <si>
    <t>C18LA011392</t>
  </si>
  <si>
    <t>11A5000890271007</t>
  </si>
  <si>
    <t>01 REGARD   COMPACT / 25100043</t>
  </si>
  <si>
    <t xml:space="preserve">MME             </t>
  </si>
  <si>
    <t>PIERREE, NATHALIE</t>
  </si>
  <si>
    <t>+33 (0)1 34 62 89 16</t>
  </si>
  <si>
    <t>+33 (0)6 73 07 84 01</t>
  </si>
  <si>
    <t>nathalie.pierree@orange.fr</t>
  </si>
  <si>
    <t>C18LA061890</t>
  </si>
  <si>
    <t>11A5000873611007</t>
  </si>
  <si>
    <t>REGARD rouge</t>
  </si>
  <si>
    <t>RUE DE NOISY</t>
  </si>
  <si>
    <t>C7800016500</t>
  </si>
  <si>
    <t>BLONDEAU, ELIZABETH</t>
  </si>
  <si>
    <t>+33 (0)6 07 35 99 86</t>
  </si>
  <si>
    <t>+33 (0)1 30 56 52 63</t>
  </si>
  <si>
    <t>+33 (0)6 73 67 39 81</t>
  </si>
  <si>
    <t>stephblondeau@gmail.com</t>
  </si>
  <si>
    <t>27 RUE DE NOISY</t>
  </si>
  <si>
    <t>C09AA375038</t>
  </si>
  <si>
    <t>Altaïr V2 et V3</t>
  </si>
  <si>
    <t>01 REGARD A GAUCHE / 2510004</t>
  </si>
  <si>
    <t>A pied</t>
  </si>
  <si>
    <t>C7800013502</t>
  </si>
  <si>
    <t>BOUDINET, FRANCK</t>
  </si>
  <si>
    <t>+33 (0)6 37 44 61 06</t>
  </si>
  <si>
    <t>FRANCK.BOUDINET@ORANGE.FR</t>
  </si>
  <si>
    <t>21 RUE DE LA COLLINERIE</t>
  </si>
  <si>
    <t>Estimation système</t>
  </si>
  <si>
    <t>A7JU</t>
  </si>
  <si>
    <t xml:space="preserve"> BAILLY (lot: 500) Semestriel</t>
  </si>
  <si>
    <t xml:space="preserve">A7JU    </t>
  </si>
  <si>
    <t>Altair V3</t>
  </si>
  <si>
    <t>11A5000905381007</t>
  </si>
  <si>
    <t>Non Raccordable</t>
  </si>
  <si>
    <t>M RICHOU</t>
  </si>
  <si>
    <t xml:space="preserve">STE             </t>
  </si>
  <si>
    <t>Professionnel</t>
  </si>
  <si>
    <t>+33 (0)1 34 61 26 55</t>
  </si>
  <si>
    <t>+33 (0)6 18 49 19 31</t>
  </si>
  <si>
    <t>bioyvelines@wanadoo.fr</t>
  </si>
  <si>
    <t>PAM / SOCAM / INVENSYS / SENSUS</t>
  </si>
  <si>
    <t>C7800018200</t>
  </si>
  <si>
    <t>LEMAIRE, OLIVIER</t>
  </si>
  <si>
    <t xml:space="preserve">+33 (0)    </t>
  </si>
  <si>
    <t>+33 (0)6 09 33 80 53</t>
  </si>
  <si>
    <t>olivier.lemaire53@gmail.com</t>
  </si>
  <si>
    <t>18 RUE DE NOISY</t>
  </si>
  <si>
    <t>C18LA061695</t>
  </si>
  <si>
    <t>11A5001006641007</t>
  </si>
  <si>
    <t xml:space="preserve">NI  </t>
  </si>
  <si>
    <t>Intérieur - Non accessible</t>
  </si>
  <si>
    <t>03 CUISINE  SS EVIER / 2510004</t>
  </si>
  <si>
    <t xml:space="preserve">ANCIENNE MAIRIE 005 </t>
  </si>
  <si>
    <t>C7800055000</t>
  </si>
  <si>
    <t>LE MAIRE</t>
  </si>
  <si>
    <t>Collectivité</t>
  </si>
  <si>
    <t>+33 (0)1 30 80 07 55</t>
  </si>
  <si>
    <t>1 RUE DES CHENES</t>
  </si>
  <si>
    <t>HOTEL DE VILLE</t>
  </si>
  <si>
    <t>C18LA061510</t>
  </si>
  <si>
    <t>11A5001008611007</t>
  </si>
  <si>
    <t>01 REGARD   COMPACT SOUS / 251</t>
  </si>
  <si>
    <t>RUE GEORGES LEMAIRE</t>
  </si>
  <si>
    <t>C7800011101</t>
  </si>
  <si>
    <t>BESSON, JEAN-CHRISTOPHE</t>
  </si>
  <si>
    <t>+33 (0)6 15 92 10 54</t>
  </si>
  <si>
    <t>1 RUE GEORGES LEMAIRE</t>
  </si>
  <si>
    <t>C10LA181646</t>
  </si>
  <si>
    <t>11A5000992751007</t>
  </si>
  <si>
    <t>CAVE / 2510004305006101</t>
  </si>
  <si>
    <t>IMPASSE DE LA HALTE</t>
  </si>
  <si>
    <t>C7800005600</t>
  </si>
  <si>
    <t>CACALY, RENEE</t>
  </si>
  <si>
    <t>+33 (0)1 34 62 91 20</t>
  </si>
  <si>
    <t>+33 (0)6 63 82 27 62</t>
  </si>
  <si>
    <t>8 IMPASSE DE LA HALTE</t>
  </si>
  <si>
    <t>C18LA101484</t>
  </si>
  <si>
    <t>11A5001075231007</t>
  </si>
  <si>
    <t>C7800014500</t>
  </si>
  <si>
    <t>DR TOULEMONDE, .</t>
  </si>
  <si>
    <t>+33 (0)1 34 62 99 74</t>
  </si>
  <si>
    <t>4 RUE DE NOISY</t>
  </si>
  <si>
    <t>98AA135355</t>
  </si>
  <si>
    <t>INCONNU</t>
  </si>
  <si>
    <t>INCONNU : inconnu</t>
  </si>
  <si>
    <t>07 GARAGE   A DROITE / 2510004</t>
  </si>
  <si>
    <t>RUE DE LA FONTAINE</t>
  </si>
  <si>
    <t>C7800035800</t>
  </si>
  <si>
    <t>MESSINGER, SYLVIANE</t>
  </si>
  <si>
    <t>+33 (0)1 34 62 54 70</t>
  </si>
  <si>
    <t>15 RUE DE LA FONTAINE</t>
  </si>
  <si>
    <t>REG CPRF BT:COND.300 BOIS / 25</t>
  </si>
  <si>
    <t>C7800055700</t>
  </si>
  <si>
    <t>LE MAIRE, .</t>
  </si>
  <si>
    <t xml:space="preserve">HOTEL DE VILLE </t>
  </si>
  <si>
    <t>C18LA061630</t>
  </si>
  <si>
    <t>11A5001007031007</t>
  </si>
  <si>
    <t>01 REGARD   COMPACT PRIVE / 25</t>
  </si>
  <si>
    <t>RUE DU PLAN DE L AITRE</t>
  </si>
  <si>
    <t>C7800019800</t>
  </si>
  <si>
    <t>OLIVIER, FRANCK</t>
  </si>
  <si>
    <t>+33 (0)1 30 80 02 40</t>
  </si>
  <si>
    <t>franck.olivier78@orange.fr</t>
  </si>
  <si>
    <t>16 T RUE DU PLAN DE L AITRE</t>
  </si>
  <si>
    <t>C18LA061824</t>
  </si>
  <si>
    <t>11A5000979861007</t>
  </si>
  <si>
    <t>01 REGARD</t>
  </si>
  <si>
    <t xml:space="preserve">ENTRE LE 1 ET LE 3 </t>
  </si>
  <si>
    <t>C7800055900</t>
  </si>
  <si>
    <t xml:space="preserve">COMMUNE         </t>
  </si>
  <si>
    <t>C18LA061835</t>
  </si>
  <si>
    <t>11A5000873541007</t>
  </si>
  <si>
    <t xml:space="preserve">NJ  </t>
  </si>
  <si>
    <t>Jardin - Non accessible</t>
  </si>
  <si>
    <t>01 REGARD   A GAUCHE / 2510004</t>
  </si>
  <si>
    <t>RUE DU CHATEAU</t>
  </si>
  <si>
    <t>M JOURDA STEPHANE</t>
  </si>
  <si>
    <t>C7800029700</t>
  </si>
  <si>
    <t>VIEAUD/MR JOURDA, ARMELLE</t>
  </si>
  <si>
    <t>+33 (0)6 13 42 08 42</t>
  </si>
  <si>
    <t>armellevieaud@hotmail.com</t>
  </si>
  <si>
    <t>3 RUE DU CHATEAU</t>
  </si>
  <si>
    <t>C09AA375040</t>
  </si>
  <si>
    <t>01 REGARD / 251000430501280201</t>
  </si>
  <si>
    <t>C7800012700</t>
  </si>
  <si>
    <t>PASQUALOTTO, MARCO</t>
  </si>
  <si>
    <t>+33 (0)6 78 77 00 32</t>
  </si>
  <si>
    <t>pasqualotto.marco@neuf.fr</t>
  </si>
  <si>
    <t>5T RUE DE LA COLLINERIE</t>
  </si>
  <si>
    <t>A7JR</t>
  </si>
  <si>
    <t xml:space="preserve"> GARCHES (lot: 4) Semestriel</t>
  </si>
  <si>
    <t xml:space="preserve">A7JR    </t>
  </si>
  <si>
    <t>C18SB002817</t>
  </si>
  <si>
    <t>11A5000898351007</t>
  </si>
  <si>
    <t xml:space="preserve">AC  </t>
  </si>
  <si>
    <t>Cave - Accessible</t>
  </si>
  <si>
    <t>SOUS SOL BAT LOGE</t>
  </si>
  <si>
    <t>GRANDE RUE</t>
  </si>
  <si>
    <t>C7803300900</t>
  </si>
  <si>
    <t>MAIS SANTE CHATEAU GARCHE</t>
  </si>
  <si>
    <t>+33 (0)1 47 95 63 00</t>
  </si>
  <si>
    <t>comptamsg@cliniquegarches.com</t>
  </si>
  <si>
    <t>11B RUE DE LA PORTE JAUNE</t>
  </si>
  <si>
    <t>A771</t>
  </si>
  <si>
    <t xml:space="preserve"> GARCHES (lot: 2) Semestriel</t>
  </si>
  <si>
    <t xml:space="preserve">A771    </t>
  </si>
  <si>
    <t>C16LA068371</t>
  </si>
  <si>
    <t>11A5000974061007</t>
  </si>
  <si>
    <t xml:space="preserve">NC  </t>
  </si>
  <si>
    <t>Cave - Non accessible</t>
  </si>
  <si>
    <t>02 CAVE / 2510003315048901</t>
  </si>
  <si>
    <t>RUE DES CROISSANTS</t>
  </si>
  <si>
    <t>C7803261300</t>
  </si>
  <si>
    <t>BIDAULT, CHRISTIANE</t>
  </si>
  <si>
    <t>+33 (0)1 47 41 61 37</t>
  </si>
  <si>
    <t>47 RUE DES CROISSANTS</t>
  </si>
  <si>
    <t>A7L4</t>
  </si>
  <si>
    <t xml:space="preserve"> GARCHES (lot: 3) Semestriel</t>
  </si>
  <si>
    <t xml:space="preserve">A7L4    </t>
  </si>
  <si>
    <t>C08AA004092</t>
  </si>
  <si>
    <t>07 GARAGE / 2510003315094901</t>
  </si>
  <si>
    <t>RUE DES RENAUDIERES</t>
  </si>
  <si>
    <t>C7803338400</t>
  </si>
  <si>
    <t>GOMBERT, PAULE</t>
  </si>
  <si>
    <t>+33 (0)1 47 41 20 86</t>
  </si>
  <si>
    <t>8 RUE DES RENAUDIERES</t>
  </si>
  <si>
    <t>88BA669443</t>
  </si>
  <si>
    <t>SCHLUMBERGER / ACTARIS / ITRON</t>
  </si>
  <si>
    <t>VOLUMAG</t>
  </si>
  <si>
    <t>99  MUR CUI INE G.ENTREE / 251</t>
  </si>
  <si>
    <t>BIDOUARD, SEVERINE</t>
  </si>
  <si>
    <t>+33 (0)9 81 13 79 35</t>
  </si>
  <si>
    <t>+33 (0)6 73 44 02 29</t>
  </si>
  <si>
    <t>severine.bidouard@gmail.com</t>
  </si>
  <si>
    <t>A779</t>
  </si>
  <si>
    <t xml:space="preserve"> GARCHES (lot: 5) Semestriel</t>
  </si>
  <si>
    <t xml:space="preserve">A779    </t>
  </si>
  <si>
    <t>C03AA601126</t>
  </si>
  <si>
    <t>01 REGARD   COMPACT / 25100033</t>
  </si>
  <si>
    <t>9 B</t>
  </si>
  <si>
    <t>RUE ATHIME RUE</t>
  </si>
  <si>
    <t>ESCOBAR, JOSEPH</t>
  </si>
  <si>
    <t>+33 (0)6 25 83 72 45</t>
  </si>
  <si>
    <t>joemescobar@yahoo.com</t>
  </si>
  <si>
    <t>C07AA320052</t>
  </si>
  <si>
    <t>REGARD</t>
  </si>
  <si>
    <t>Radio-Relevé</t>
  </si>
  <si>
    <t>ALLEE DES BELLES VUES</t>
  </si>
  <si>
    <t>C7803228800</t>
  </si>
  <si>
    <t>FREDMAN, ELISABETH</t>
  </si>
  <si>
    <t>+33 (0)1 47 01 40 30</t>
  </si>
  <si>
    <t>+33 (0)6 60 40 34 53</t>
  </si>
  <si>
    <t>e.fredman@wanadoo.fr</t>
  </si>
  <si>
    <t>18 ALLEE DES BELLES VUES</t>
  </si>
  <si>
    <t>C08AA004074</t>
  </si>
  <si>
    <t>01 REGARD   A DROITE / 2510003</t>
  </si>
  <si>
    <t>RUE DE VILLENEUVE</t>
  </si>
  <si>
    <t>C7803423500</t>
  </si>
  <si>
    <t>DUCROT, POL</t>
  </si>
  <si>
    <t>+33 (0)1 47 41 05 37</t>
  </si>
  <si>
    <t>pamducrot27@numericable.fr</t>
  </si>
  <si>
    <t>49 RUE DE VILLENEUVE</t>
  </si>
  <si>
    <t>C03AA750199</t>
  </si>
  <si>
    <t>06 SOUS SOL / 2510003315084701</t>
  </si>
  <si>
    <t>C7803272501</t>
  </si>
  <si>
    <t>MARTIN, OLIVIER</t>
  </si>
  <si>
    <t>oliviermartin2@me.com</t>
  </si>
  <si>
    <t>58 RUE FREDERIC CLEMENT</t>
  </si>
  <si>
    <t>C08AA171563</t>
  </si>
  <si>
    <t>01 REGARD / 2510003315172202</t>
  </si>
  <si>
    <t>AVENUE ANDRE GUILLAUME</t>
  </si>
  <si>
    <t>KESSLER, ANNE MATHIEU</t>
  </si>
  <si>
    <t>+33 (0)6 75 94 39 49</t>
  </si>
  <si>
    <t>arfpetit@yahoo.fr</t>
  </si>
  <si>
    <t>Relevé client</t>
  </si>
  <si>
    <t>C08AA004097</t>
  </si>
  <si>
    <t>07 GARAGE / 2510003315095702</t>
  </si>
  <si>
    <t>C7803339200</t>
  </si>
  <si>
    <t>FAURE, THIBAUT</t>
  </si>
  <si>
    <t>+33 (0)6 03 35 65 42</t>
  </si>
  <si>
    <t>thibaut.faure@gmail.com</t>
  </si>
  <si>
    <t>18 RUE DES RENAUDIERES</t>
  </si>
  <si>
    <t>C10EB013630</t>
  </si>
  <si>
    <t>Altaïr V3 et V4Ti</t>
  </si>
  <si>
    <t>11A5000906111007</t>
  </si>
  <si>
    <t>06 SOUS SOL / 2510003315136301</t>
  </si>
  <si>
    <t>Polyéthylène noir ou autre</t>
  </si>
  <si>
    <t>Cuivre</t>
  </si>
  <si>
    <t>AVENUE DU MARECHAL LECLERC</t>
  </si>
  <si>
    <t>C7803335600</t>
  </si>
  <si>
    <t xml:space="preserve">CABINET         </t>
  </si>
  <si>
    <t>GIMCOVERMEILLE</t>
  </si>
  <si>
    <t>Syndic (gestionnaire d'immeuble)</t>
  </si>
  <si>
    <t>+33 (0)1 39 69 70 71</t>
  </si>
  <si>
    <t>11 QUAI CONTI</t>
  </si>
  <si>
    <t>LOUVECIENNES</t>
  </si>
  <si>
    <t>C10LA201086</t>
  </si>
  <si>
    <t>REGARD / 2510003315160501</t>
  </si>
  <si>
    <t>AVENUE HENRI BERGSON</t>
  </si>
  <si>
    <t>C7803241800</t>
  </si>
  <si>
    <t>BUFFET, DOMINIQUE</t>
  </si>
  <si>
    <t>+33 (0)1 47 41 97 31</t>
  </si>
  <si>
    <t>27 B AVENUE HENRI BERGSON</t>
  </si>
  <si>
    <t>A7K0</t>
  </si>
  <si>
    <t xml:space="preserve"> GARCHES (lot: 1) Semestriel</t>
  </si>
  <si>
    <t xml:space="preserve">A7K0    </t>
  </si>
  <si>
    <t>D04AA054966</t>
  </si>
  <si>
    <t>AQUADIS/AQUACO (Totalisateur TSN) EF/EC Aquadis Tot.TVM</t>
  </si>
  <si>
    <t>01 REGARD   MACONNE / 25100033</t>
  </si>
  <si>
    <t>AVENUE DES JOCKEYS</t>
  </si>
  <si>
    <t>C7803324001</t>
  </si>
  <si>
    <t>COLLIGNON, LAURENT</t>
  </si>
  <si>
    <t>laurent.clg@club-internet.fr</t>
  </si>
  <si>
    <t>17 ALLEE CAMILLE GUERIN</t>
  </si>
  <si>
    <t>BUC</t>
  </si>
  <si>
    <t>C18SB002770</t>
  </si>
  <si>
    <t>11A5000898261007</t>
  </si>
  <si>
    <t>01 REGARD   CODE 37574 / 25100</t>
  </si>
  <si>
    <t>3 B</t>
  </si>
  <si>
    <t>RUE DES SUISSES</t>
  </si>
  <si>
    <t>20 LOGEMENTS</t>
  </si>
  <si>
    <t>C7803414400</t>
  </si>
  <si>
    <t>IMMOBILIERE 3F</t>
  </si>
  <si>
    <t>+33 (0)1 55 19 31 10</t>
  </si>
  <si>
    <t>176B RUE GALLIENI</t>
  </si>
  <si>
    <t>MR SANTONI</t>
  </si>
  <si>
    <t>BOULOGNE BILLANCOURT</t>
  </si>
  <si>
    <t>C09AA511172</t>
  </si>
  <si>
    <t>01 REGARD / 2510003315183201</t>
  </si>
  <si>
    <t>C7803396200</t>
  </si>
  <si>
    <t>HAMICI, GAYE DALILA  FRANCOIS</t>
  </si>
  <si>
    <t>+33 (0)1 47 41 25 81</t>
  </si>
  <si>
    <t>+33 (0)6 69 33 33 92</t>
  </si>
  <si>
    <t>hamici-dalila@hotmail.fr</t>
  </si>
  <si>
    <t>48 RUE ATHIME RUE</t>
  </si>
  <si>
    <t>C10LA185889</t>
  </si>
  <si>
    <t>01 REGARD / 2510003315161602</t>
  </si>
  <si>
    <t>C7803242900</t>
  </si>
  <si>
    <t>LACOUR, MARC</t>
  </si>
  <si>
    <t>+33 (0)1 47 41 35 53</t>
  </si>
  <si>
    <t>+33 (0)6 11 02 83 12</t>
  </si>
  <si>
    <t>Marc.lacour@orange.fr</t>
  </si>
  <si>
    <t>36 AVENUE HENRI BERGSON</t>
  </si>
  <si>
    <t>C07AA320170</t>
  </si>
  <si>
    <t>02 CAVE / 2510003315134505</t>
  </si>
  <si>
    <t xml:space="preserve">MME KOCH SOPHIE </t>
  </si>
  <si>
    <t>C7803312300</t>
  </si>
  <si>
    <t>KOCH, GUILLAUME</t>
  </si>
  <si>
    <t>+33 (0)6 47 55 03 61</t>
  </si>
  <si>
    <t>gkvoile@gmail.com</t>
  </si>
  <si>
    <t>245 GRANDE RUE</t>
  </si>
  <si>
    <t>MR GUILLAUME KOCH</t>
  </si>
  <si>
    <t>C17LA521733</t>
  </si>
  <si>
    <t>11A5001019891007</t>
  </si>
  <si>
    <t>01 REGARD   DEVANT LE POR / 25</t>
  </si>
  <si>
    <t>THEAUDIN, FRANCOIS</t>
  </si>
  <si>
    <t>+33 (0)7 78 19 73 78</t>
  </si>
  <si>
    <t>francois.theaudin@gmail.com</t>
  </si>
  <si>
    <t>C18LA061598</t>
  </si>
  <si>
    <t>11A5001007121007</t>
  </si>
  <si>
    <t>COMPACT TROTTOIRE / 2510003315</t>
  </si>
  <si>
    <t>BOULEVARD RAYMOND POINCARE</t>
  </si>
  <si>
    <t>C7803374700</t>
  </si>
  <si>
    <t>LE GALLE, JEAN MICHEL</t>
  </si>
  <si>
    <t>+33 (0)1 47 95 16 16</t>
  </si>
  <si>
    <t>44 BOULEVARD RAYMOND POINCARE</t>
  </si>
  <si>
    <t>E01KA596118</t>
  </si>
  <si>
    <t>610, 620, 630</t>
  </si>
  <si>
    <t>02 CAVE / 2510003315054601</t>
  </si>
  <si>
    <t>C7803276000</t>
  </si>
  <si>
    <t>LLANTIA, COLETTE</t>
  </si>
  <si>
    <t>+33 (0)1 47 01 14 07</t>
  </si>
  <si>
    <t>+33 (0)6 12 41 08 97</t>
  </si>
  <si>
    <t>colette.llantia@free.fr</t>
  </si>
  <si>
    <t>21 AVENUE DU PARC DE CRAON</t>
  </si>
  <si>
    <t>E02KA324879</t>
  </si>
  <si>
    <t>01 REGARD   COMPACT SUR / 2510</t>
  </si>
  <si>
    <t>TARRAIN, SOPHIE ET FRANCOIS</t>
  </si>
  <si>
    <t>+33 (0)1 47 01 54 93</t>
  </si>
  <si>
    <t>+33 (0)6 13 60 33 80</t>
  </si>
  <si>
    <t>ftarrain@neuf.fr</t>
  </si>
  <si>
    <t>37 RUE DE LA CoTE SAINT LOUIS</t>
  </si>
  <si>
    <t>A77D</t>
  </si>
  <si>
    <t xml:space="preserve"> GARCHES (lot: 6) Semestriel</t>
  </si>
  <si>
    <t xml:space="preserve">A77D    </t>
  </si>
  <si>
    <t>C16LA690351</t>
  </si>
  <si>
    <t>11A5001406821007</t>
  </si>
  <si>
    <t>COMPACT TROTTOIR / 25100033151</t>
  </si>
  <si>
    <t>AVENUE BREZIN</t>
  </si>
  <si>
    <t>C7803234600</t>
  </si>
  <si>
    <t>PERDRIEL, JACQUES</t>
  </si>
  <si>
    <t>+33 (0)1 47 01 29 12</t>
  </si>
  <si>
    <t>sperdriel@cairn-dev.fr</t>
  </si>
  <si>
    <t>26 AVENUE BREZIN</t>
  </si>
  <si>
    <t>C18LA011409</t>
  </si>
  <si>
    <t>11A5000889901007</t>
  </si>
  <si>
    <t>02 CAVE / 2510003315088001</t>
  </si>
  <si>
    <t>AVENUE JOFFRE</t>
  </si>
  <si>
    <t>C7803329300</t>
  </si>
  <si>
    <t>AGENCE KATZ</t>
  </si>
  <si>
    <t>+33 (0)1 47 41 08 08</t>
  </si>
  <si>
    <t>4 BD RAYMOND POINCARE</t>
  </si>
  <si>
    <t>C08AA173337</t>
  </si>
  <si>
    <t>0</t>
  </si>
  <si>
    <t>N/A</t>
  </si>
  <si>
    <t>01 REGARD   ENTREE / 251000331</t>
  </si>
  <si>
    <t>C7803263102</t>
  </si>
  <si>
    <t>NEIVA, FERNANDO</t>
  </si>
  <si>
    <t>+33 (0)6 28 80 02 77</t>
  </si>
  <si>
    <t>nando.neiva@yahoo.fr</t>
  </si>
  <si>
    <t>73 RUE DES CROISSANTS</t>
  </si>
  <si>
    <t>C15LA652929</t>
  </si>
  <si>
    <t>11A5000886631007</t>
  </si>
  <si>
    <t>RUE DU 19 JANVIER</t>
  </si>
  <si>
    <t>HENRY,.</t>
  </si>
  <si>
    <t>+33 (0)1 47 01 02 84</t>
  </si>
  <si>
    <t>laurence.henry01@orange.fr</t>
  </si>
  <si>
    <t>79 RUE DU 19 JANVIER</t>
  </si>
  <si>
    <t>C08AA004109</t>
  </si>
  <si>
    <t>01 REGARD / 2510003315090902</t>
  </si>
  <si>
    <t xml:space="preserve">ET LAURENCE </t>
  </si>
  <si>
    <t>C7803332901</t>
  </si>
  <si>
    <t>DEMOGE, BENJAMIN</t>
  </si>
  <si>
    <t>+33 (0)6 73 09 78 05</t>
  </si>
  <si>
    <t>benjamin.demoge@wanadoo.fr</t>
  </si>
  <si>
    <t>22 AVENUE DE LORRAINE</t>
  </si>
  <si>
    <t>C09AA570128</t>
  </si>
  <si>
    <t>AVENUE CASIMIR DAVAINE</t>
  </si>
  <si>
    <t>C7803290801</t>
  </si>
  <si>
    <t>VERHNET, CAROLINE</t>
  </si>
  <si>
    <t>+33 (0)1 47 95 03 06</t>
  </si>
  <si>
    <t>+33 (0)6 75 09 19 51</t>
  </si>
  <si>
    <t>caroline.vernhet@gmail.com</t>
  </si>
  <si>
    <t>14 B AVENUE CASIMIR DAVAINE</t>
  </si>
  <si>
    <t>A7KE</t>
  </si>
  <si>
    <t xml:space="preserve"> GARCHES (lot: 500) Semestriel</t>
  </si>
  <si>
    <t xml:space="preserve">A7KE    </t>
  </si>
  <si>
    <t>D04AA010387</t>
  </si>
  <si>
    <t>01 REGARD   TROTTOIR / 2510003</t>
  </si>
  <si>
    <t>C7803431700</t>
  </si>
  <si>
    <t>+33 (0)1 47 95 15 45</t>
  </si>
  <si>
    <t>+33 (0)1 47 95 66 66</t>
  </si>
  <si>
    <t>2 AV MARECHAL LECLERC</t>
  </si>
  <si>
    <t>C17LA521620</t>
  </si>
  <si>
    <t>11A5001046081007</t>
  </si>
  <si>
    <t xml:space="preserve">NP  </t>
  </si>
  <si>
    <t>Palier - Non accessible</t>
  </si>
  <si>
    <t>GAINE  PALIERE rdc</t>
  </si>
  <si>
    <t>Divisionnaire</t>
  </si>
  <si>
    <t>ALLEE DE LA MARCHE</t>
  </si>
  <si>
    <t xml:space="preserve">COMPTEUR DIVISIONNAIRE </t>
  </si>
  <si>
    <t>C7803347000</t>
  </si>
  <si>
    <t>MEBAREK, FATIMA</t>
  </si>
  <si>
    <t>+33 (0)9 53 99 19 00</t>
  </si>
  <si>
    <t>+33 (0)6 17 38 65 53</t>
  </si>
  <si>
    <t>42 ALLEE DE LA MARCHE</t>
  </si>
  <si>
    <t>C05AA931695</t>
  </si>
  <si>
    <t>01 REGARD / 2510003315059203</t>
  </si>
  <si>
    <t>RUE DES JARDINS</t>
  </si>
  <si>
    <t>C7803321000</t>
  </si>
  <si>
    <t>GALLIAERDE, EMMANUEL</t>
  </si>
  <si>
    <t>+33 (0)1 82 64 82 30</t>
  </si>
  <si>
    <t>+33 (0)6 81 12 48 67</t>
  </si>
  <si>
    <t>emmanuel.galliaerde@sfr.fr</t>
  </si>
  <si>
    <t>4 RUE DES JARDINS</t>
  </si>
  <si>
    <t>C15SD012395</t>
  </si>
  <si>
    <t>11A5000900691007</t>
  </si>
  <si>
    <t xml:space="preserve">AJ  </t>
  </si>
  <si>
    <t>Jardin - Accessible</t>
  </si>
  <si>
    <t>01 REGARD   A GAUCHE / 2510003</t>
  </si>
  <si>
    <t>BOULEVARD DU GENERAL DE GAULLE</t>
  </si>
  <si>
    <t>C7803407500</t>
  </si>
  <si>
    <t>GABSTAN, .</t>
  </si>
  <si>
    <t>+33 (0)1 47 01 30 40</t>
  </si>
  <si>
    <t>cabinetgabstan@gabstan.fr</t>
  </si>
  <si>
    <t>98 BD DE LA REPUBLIQUE</t>
  </si>
  <si>
    <t>VAUCRESSON</t>
  </si>
  <si>
    <t>C04AA070191</t>
  </si>
  <si>
    <t>RUE DE BUZENVAL</t>
  </si>
  <si>
    <t>C7803235800</t>
  </si>
  <si>
    <t>KACIMI, ABDEL</t>
  </si>
  <si>
    <t>karimkacimi@live.fr</t>
  </si>
  <si>
    <t>119 RUE DE BUZENVAL</t>
  </si>
  <si>
    <t>D10LU003721</t>
  </si>
  <si>
    <t>Aquadis+</t>
  </si>
  <si>
    <t xml:space="preserve">16 HAMEAU DU PARC </t>
  </si>
  <si>
    <t>C7803371200</t>
  </si>
  <si>
    <t>LEONARD, FLORE</t>
  </si>
  <si>
    <t>+33 (0)6 99 71 06 33</t>
  </si>
  <si>
    <t>florel92380@gmail.com</t>
  </si>
  <si>
    <t>13B RUE DE LA PORTE JAUNE</t>
  </si>
  <si>
    <t>16 HAMEAU DU PARC</t>
  </si>
  <si>
    <t>C07AA324995</t>
  </si>
  <si>
    <t>06 SOUS SOL / 2510003315168801</t>
  </si>
  <si>
    <t>RUE DE L ERMITAGE</t>
  </si>
  <si>
    <t>C7803292901</t>
  </si>
  <si>
    <t>ALLUT, REMY SEVERINE</t>
  </si>
  <si>
    <t>+33 (0)6 26 57 11 72</t>
  </si>
  <si>
    <t>severine.pluchet@gmail.com</t>
  </si>
  <si>
    <t>2 RUE DE L ERMITAGE</t>
  </si>
  <si>
    <t>C16LA690310</t>
  </si>
  <si>
    <t>11A5001030761007</t>
  </si>
  <si>
    <t>C7803395000</t>
  </si>
  <si>
    <t>GRATELOUP, JACQUES</t>
  </si>
  <si>
    <t>+33 (0)1 47 41 76 74</t>
  </si>
  <si>
    <t>+33 (0)6 66 28 74 54</t>
  </si>
  <si>
    <t>jaackloo.sbh@gmail.com</t>
  </si>
  <si>
    <t>25 B RUE ATHIME RUE</t>
  </si>
  <si>
    <t>D03AA390172</t>
  </si>
  <si>
    <t>01 REGARD / 2510003315089903</t>
  </si>
  <si>
    <t>C7803331900</t>
  </si>
  <si>
    <t>BARBIER, NICOLAS</t>
  </si>
  <si>
    <t>+33 (0)1 47 41 88 78</t>
  </si>
  <si>
    <t>+33 (0)6 43 07 03 81</t>
  </si>
  <si>
    <t>6 AVENUE DE LORRAINE</t>
  </si>
  <si>
    <t>C15LA652939</t>
  </si>
  <si>
    <t>Pamco de gauche cr de gauche</t>
  </si>
  <si>
    <t>AVENUE DU DOCTEUR ROUX</t>
  </si>
  <si>
    <t>INGLEBERT, LAURENT ET CHRISTELLE</t>
  </si>
  <si>
    <t>+33 (0)6 12 17 07 33</t>
  </si>
  <si>
    <t>linglebert@gmail.com</t>
  </si>
  <si>
    <t>C18LA011334</t>
  </si>
  <si>
    <t>11A5000890041007</t>
  </si>
  <si>
    <t xml:space="preserve">AP  </t>
  </si>
  <si>
    <t>Palier - Accessible</t>
  </si>
  <si>
    <t>01 REGARD   SOUS PAILLASS / 25</t>
  </si>
  <si>
    <t>ALLEE DU HAMEAU DE LA GARENNE</t>
  </si>
  <si>
    <t>C7803429703</t>
  </si>
  <si>
    <t>WESTHUES, MARKUS</t>
  </si>
  <si>
    <t>mwesthues@aol.com</t>
  </si>
  <si>
    <t>5 ALLEE DU HAMEAU DE LA GARENNE</t>
  </si>
  <si>
    <t>C15SD016530</t>
  </si>
  <si>
    <t>11A5001003951007</t>
  </si>
  <si>
    <t>01 REGARD   E JARDIN 55 / 2510</t>
  </si>
  <si>
    <t>PLACE DE LA GARE</t>
  </si>
  <si>
    <t>C7803428300</t>
  </si>
  <si>
    <t xml:space="preserve">ASSOC           </t>
  </si>
  <si>
    <t>JARDINS FAMIL GARCHES</t>
  </si>
  <si>
    <t>+33 (0)1 47 01 22 56</t>
  </si>
  <si>
    <t>+33 (0)6 80 38 69 32</t>
  </si>
  <si>
    <t>jardinsfamiliauxdegarches@gmx.com</t>
  </si>
  <si>
    <t>C18SB002697</t>
  </si>
  <si>
    <t>11A5000899521007</t>
  </si>
  <si>
    <t>01 REGARD   A L ENTREE / 25100</t>
  </si>
  <si>
    <t>C7803373700</t>
  </si>
  <si>
    <t>URBANIA VAL D OUEST, .</t>
  </si>
  <si>
    <t>+33 (0)1 47 41 63 11</t>
  </si>
  <si>
    <t>R P 911</t>
  </si>
  <si>
    <t>VERSAILLES CEDEX</t>
  </si>
  <si>
    <t>C11LA103424</t>
  </si>
  <si>
    <t>11A5001049571007</t>
  </si>
  <si>
    <t>01 COMPACT SOUS TROTOIR / 2510</t>
  </si>
  <si>
    <t>C7803241600</t>
  </si>
  <si>
    <t>GORE, BERNARD</t>
  </si>
  <si>
    <t>+33 (0)1 47 41 43 12</t>
  </si>
  <si>
    <t>+33 (0)6 33 32 05 23</t>
  </si>
  <si>
    <t>gorebrigitte@gmail.com</t>
  </si>
  <si>
    <t>26 AV HENRI BERGSON</t>
  </si>
  <si>
    <t>A6XM</t>
  </si>
  <si>
    <t xml:space="preserve"> GARCHES (lot: 600) Semestriel</t>
  </si>
  <si>
    <t xml:space="preserve">A6XM    </t>
  </si>
  <si>
    <t>99FA176789</t>
  </si>
  <si>
    <t>02 CAVE     MAISON GARDIE / 25</t>
  </si>
  <si>
    <t>Fonte</t>
  </si>
  <si>
    <t>C7803437600</t>
  </si>
  <si>
    <t>AFFUL LE COTTAGE, .</t>
  </si>
  <si>
    <t>9 RUE RAOUL DAUTRY</t>
  </si>
  <si>
    <t xml:space="preserve">ABCISSE IMMOBILIER </t>
  </si>
  <si>
    <t>GIF SUR YVETTE</t>
  </si>
  <si>
    <t>C08AA171561</t>
  </si>
  <si>
    <t>01 REGARD / 2510003315172601</t>
  </si>
  <si>
    <t>C7803319300</t>
  </si>
  <si>
    <t>VANDEPOORTER, JACQUES</t>
  </si>
  <si>
    <t>+33 (0)1 47 41 01 03</t>
  </si>
  <si>
    <t>+33 (0)6 22 78 19 95</t>
  </si>
  <si>
    <t>jvandepoorter@yahoo.fr</t>
  </si>
  <si>
    <t>10 AVENUE ANDRE GUILLAUME</t>
  </si>
  <si>
    <t>C08AA173124</t>
  </si>
  <si>
    <t>01 REGARD   LE PAILLASSON / 25</t>
  </si>
  <si>
    <t>C7803429300</t>
  </si>
  <si>
    <t>COSSIN, THIERRY</t>
  </si>
  <si>
    <t>+33 (0)1 47 95 05 77</t>
  </si>
  <si>
    <t>+33 (0)6 08 48 74 56</t>
  </si>
  <si>
    <t>cossin_martine@yahoo.fr</t>
  </si>
  <si>
    <t>1 ALLEE DU HAMEAU DE LA GARENNE</t>
  </si>
  <si>
    <t>E02KA324863</t>
  </si>
  <si>
    <t>01 REGARD / 2510003315040501</t>
  </si>
  <si>
    <t>RUE DE LA COTE SAINT LOUIS</t>
  </si>
  <si>
    <t>C7803253000</t>
  </si>
  <si>
    <t>LANDAIS, M L</t>
  </si>
  <si>
    <t>+33 (0)1 46 02 00 48</t>
  </si>
  <si>
    <t>+33 (0)1 47 41 20 20</t>
  </si>
  <si>
    <t>+33 (0)1 46 02 60 24</t>
  </si>
  <si>
    <t>64 RUE GOUNOD</t>
  </si>
  <si>
    <t xml:space="preserve">C/O HENRI COGE SA </t>
  </si>
  <si>
    <t>ST CLOUD</t>
  </si>
  <si>
    <t>SALLE DE BAIN / 25100033151732</t>
  </si>
  <si>
    <t>ALLEE DES LILAS</t>
  </si>
  <si>
    <t>C7803330700</t>
  </si>
  <si>
    <t>HUET, CHRISTINE</t>
  </si>
  <si>
    <t>+33 (0)6 72 56 75 75</t>
  </si>
  <si>
    <t>+33 (0)1 47 41 53 29</t>
  </si>
  <si>
    <t>m.c.huet@orange.fr</t>
  </si>
  <si>
    <t>3 ALLEE DES LILAS</t>
  </si>
  <si>
    <t>C06AA373158</t>
  </si>
  <si>
    <t>C7803398900</t>
  </si>
  <si>
    <t>SCHERB, JEAN MARC</t>
  </si>
  <si>
    <t>+33 (0)1 47 95 08 74</t>
  </si>
  <si>
    <t>+33 (0)6 85 18 63 76</t>
  </si>
  <si>
    <t>30 RUE HENRI REGNAULT</t>
  </si>
  <si>
    <t>C18LA061760</t>
  </si>
  <si>
    <t>11A5000980481007</t>
  </si>
  <si>
    <t>ALLEE DE LA PELLETIERE</t>
  </si>
  <si>
    <t>C7803366100</t>
  </si>
  <si>
    <t>LE MENEC, MARCEL</t>
  </si>
  <si>
    <t>+33 (0)1 47 95 20 04</t>
  </si>
  <si>
    <t>15 ALLEE DE LA PELLETIERE</t>
  </si>
  <si>
    <t>REGARD / 2510003315138601</t>
  </si>
  <si>
    <t>RUE DE MARNES</t>
  </si>
  <si>
    <t>C7803350200</t>
  </si>
  <si>
    <t xml:space="preserve">SCI             </t>
  </si>
  <si>
    <t>CLA, .</t>
  </si>
  <si>
    <t>+33 (0)1 47 41 08 72</t>
  </si>
  <si>
    <t>ecolejp2@orange.fr</t>
  </si>
  <si>
    <t>24 RUE DE MARNES</t>
  </si>
  <si>
    <t>C13LA143050</t>
  </si>
  <si>
    <t>11A5001181601007</t>
  </si>
  <si>
    <t>06 SOUS SOL NDERIE / 251000331</t>
  </si>
  <si>
    <t>CHEMIN DES VIGNES</t>
  </si>
  <si>
    <t>ZAFFARONI, JULIEN</t>
  </si>
  <si>
    <t>+33 (0)6 16 13 26 14</t>
  </si>
  <si>
    <t>jzaffa@yahoo.fr</t>
  </si>
  <si>
    <t>C10FA541838</t>
  </si>
  <si>
    <t>Altaïr V4 MID</t>
  </si>
  <si>
    <t>RUE DES VERGERS</t>
  </si>
  <si>
    <t>C7803418101</t>
  </si>
  <si>
    <t>BERARDI, Frederic</t>
  </si>
  <si>
    <t>+33 (0)6 07 28 65 07</t>
  </si>
  <si>
    <t>+33 (0)6 29 22 59 00</t>
  </si>
  <si>
    <t>frederic.berardi@gmail.com</t>
  </si>
  <si>
    <t>3 RUE DES VERGERS</t>
  </si>
  <si>
    <t>LA CELLE ST CLOUD</t>
  </si>
  <si>
    <t>A7K4</t>
  </si>
  <si>
    <t xml:space="preserve"> LA CELLE ST CLOUD (lot: 3) Semestriel</t>
  </si>
  <si>
    <t xml:space="preserve">A7K4    </t>
  </si>
  <si>
    <t>C08AA448760</t>
  </si>
  <si>
    <t>CHAUFFERIE CAVE / 251001262010</t>
  </si>
  <si>
    <t>AVENUE PIGAULT LEBRUN</t>
  </si>
  <si>
    <t>C7800304601</t>
  </si>
  <si>
    <t>KOVIJANIC/GARCIA, S/E</t>
  </si>
  <si>
    <t>+33 (0)6 95 66 30 77</t>
  </si>
  <si>
    <t>+33 (0)6 83 16 45 46</t>
  </si>
  <si>
    <t>garcia_emmanuel@hotmail.com</t>
  </si>
  <si>
    <t>3 AVENUE PIGAULT LEBRUN</t>
  </si>
  <si>
    <t>A7VK</t>
  </si>
  <si>
    <t xml:space="preserve"> LA CELLE ST CLOUD (lot: 1) Semestriel</t>
  </si>
  <si>
    <t xml:space="preserve">A7VK    </t>
  </si>
  <si>
    <t>C06AA377743</t>
  </si>
  <si>
    <t>01 REGARD   JARDIN / 251001262</t>
  </si>
  <si>
    <t>ALLEE DES RIGOLES</t>
  </si>
  <si>
    <t>C7800185301</t>
  </si>
  <si>
    <t>DEMAY, GERARD</t>
  </si>
  <si>
    <t>+33 (0)2 37 22 88 58</t>
  </si>
  <si>
    <t>+33 (0)6 67 93 13 01</t>
  </si>
  <si>
    <t>gerard.demay@club-internet.fr</t>
  </si>
  <si>
    <t>13BIS RUE DU CHATEAU D EAU</t>
  </si>
  <si>
    <t>ST AUBIN DES BOIS</t>
  </si>
  <si>
    <t>A7VM</t>
  </si>
  <si>
    <t xml:space="preserve"> LA CELLE ST CLOUD (lot: 2) Semestriel</t>
  </si>
  <si>
    <t xml:space="preserve">A7VM    </t>
  </si>
  <si>
    <t>I12JB026193</t>
  </si>
  <si>
    <t>ITRON - MID</t>
  </si>
  <si>
    <t>Aquadis+ MID</t>
  </si>
  <si>
    <t>01 REGARD   CLINIQUE / 2510012</t>
  </si>
  <si>
    <t>AVENUE DES PUITS</t>
  </si>
  <si>
    <t xml:space="preserve">1 RUE DU DR BERTHET </t>
  </si>
  <si>
    <t>C7800307601</t>
  </si>
  <si>
    <t>SDC BENEVOLE PL BERTHET</t>
  </si>
  <si>
    <t>+33 (0)1 39 69 09 34</t>
  </si>
  <si>
    <t>+33 (0)6 10 63 08 40</t>
  </si>
  <si>
    <t>william.dubois78@gmail.com</t>
  </si>
  <si>
    <t>1 PLACE DU DOC BERTHET</t>
  </si>
  <si>
    <t>M DUBOIS WILLIAM</t>
  </si>
  <si>
    <t>D04AA098680</t>
  </si>
  <si>
    <t>01 REGARD / 2510012620089503</t>
  </si>
  <si>
    <t>AVENUE AUGUSTE DUTREUX</t>
  </si>
  <si>
    <t>C7800230500</t>
  </si>
  <si>
    <t>HOUSSEAU, PASCAL</t>
  </si>
  <si>
    <t>+33 (0)9 67 55 48 76</t>
  </si>
  <si>
    <t>+33 (0)6 69 03 83 97</t>
  </si>
  <si>
    <t>joelle.housseau@gmail.com</t>
  </si>
  <si>
    <t>36 AVENUE AUGUSTE DUTREUX</t>
  </si>
  <si>
    <t>98PD002785</t>
  </si>
  <si>
    <t>CHAUFFERIE B</t>
  </si>
  <si>
    <t>AVENUE JEAN MOULIN</t>
  </si>
  <si>
    <t>C7800181000</t>
  </si>
  <si>
    <t xml:space="preserve">AGENCE          </t>
  </si>
  <si>
    <t>REGIONALE</t>
  </si>
  <si>
    <t>+33 (0)1 39 14 55 18</t>
  </si>
  <si>
    <t>+33 (0)1 39 68 62 00</t>
  </si>
  <si>
    <t>contact@rybia-immobilier.com</t>
  </si>
  <si>
    <t>BP 90067</t>
  </si>
  <si>
    <t>RYBIA IMMOBILIER</t>
  </si>
  <si>
    <t>LE CHESNAY CEDEX</t>
  </si>
  <si>
    <t>C09AA067535</t>
  </si>
  <si>
    <t>DTE / 2510012620039501</t>
  </si>
  <si>
    <t>AVENUE EDMOND BLANC</t>
  </si>
  <si>
    <t>C7800209401</t>
  </si>
  <si>
    <t>BERPIC</t>
  </si>
  <si>
    <t>desmaresam@sfr.fr</t>
  </si>
  <si>
    <t>6 BIS RUE DE VALENCE</t>
  </si>
  <si>
    <t>PARIS</t>
  </si>
  <si>
    <t>01 REGARD / 2510012620076601</t>
  </si>
  <si>
    <t>AVENUE EMILE AUGIER</t>
  </si>
  <si>
    <t>C7800195500</t>
  </si>
  <si>
    <t>LERAULT, PHILIPPE</t>
  </si>
  <si>
    <t>+33 (0)1 39 69 55 35</t>
  </si>
  <si>
    <t>philippe@lerault.com</t>
  </si>
  <si>
    <t>15 AVENUE EMILE AUGIER</t>
  </si>
  <si>
    <t>CLE CAVE BOUCHERIE / 251001262</t>
  </si>
  <si>
    <t>RUE DE VINDE</t>
  </si>
  <si>
    <t>C7800326500</t>
  </si>
  <si>
    <t xml:space="preserve">SARL            </t>
  </si>
  <si>
    <t>BOUCHERIE DU PLATEAU, .</t>
  </si>
  <si>
    <t>+33 (0)1 39 69 71 93</t>
  </si>
  <si>
    <t>+33 (0)6 83 32 40 97</t>
  </si>
  <si>
    <t>52 T RUE DE VINDE</t>
  </si>
  <si>
    <t>A6XD</t>
  </si>
  <si>
    <t xml:space="preserve"> LA CELLE ST CLOUD (lot: 4) Semestriel</t>
  </si>
  <si>
    <t xml:space="preserve">A6XD    </t>
  </si>
  <si>
    <t>C10EA023596</t>
  </si>
  <si>
    <t>01 REGARD   A DROITE / 2510012</t>
  </si>
  <si>
    <t>AVENUE PASTEUR</t>
  </si>
  <si>
    <t>C7800301700</t>
  </si>
  <si>
    <t>GOURLET, HUBERT</t>
  </si>
  <si>
    <t>+33 (0)6 85 94 66 61</t>
  </si>
  <si>
    <t>ch.gourlet@gmail.com</t>
  </si>
  <si>
    <t>40 AVENUE PASTEUR</t>
  </si>
  <si>
    <t>A6XF</t>
  </si>
  <si>
    <t xml:space="preserve"> LA CELLE ST CLOUD (lot: 5) Semestriel</t>
  </si>
  <si>
    <t xml:space="preserve">A6XF    </t>
  </si>
  <si>
    <t>C07AA177938</t>
  </si>
  <si>
    <t>01 REGARD   COMPACT SS / 25100</t>
  </si>
  <si>
    <t>AVENUE DU CHESNAY</t>
  </si>
  <si>
    <t>C7800214601</t>
  </si>
  <si>
    <t>ANDIGNE, D</t>
  </si>
  <si>
    <t>+33 (0)1 39 69 93 25</t>
  </si>
  <si>
    <t>+33 (0)6 69 91 47 56</t>
  </si>
  <si>
    <t>acdandigne@orange.fr</t>
  </si>
  <si>
    <t>11 AVENUE DU CHESNAY</t>
  </si>
  <si>
    <t>C07AA177641</t>
  </si>
  <si>
    <t>GARAGE</t>
  </si>
  <si>
    <t>ALLEE LA FONTAINE</t>
  </si>
  <si>
    <t>GARCIA MONTES, TELMO</t>
  </si>
  <si>
    <t>+33 (0)1 39 18 07 45</t>
  </si>
  <si>
    <t>+33 (0)6 77 90 82 98</t>
  </si>
  <si>
    <t>mariechristine.barbosa@clu-internet.fr</t>
  </si>
  <si>
    <t>C11LA103418</t>
  </si>
  <si>
    <t>COMPACT GCH / 2510012620039704</t>
  </si>
  <si>
    <t>BERTINATTI, ALAIN</t>
  </si>
  <si>
    <t>+33 (0)6 98 59 69 11</t>
  </si>
  <si>
    <t>alain.bertimatti@wanadoo.fr</t>
  </si>
  <si>
    <t>C07AA177645</t>
  </si>
  <si>
    <t>C7800274200</t>
  </si>
  <si>
    <t>BELLONIE, MICHELE</t>
  </si>
  <si>
    <t>+33 (0)1 43 69 43 17</t>
  </si>
  <si>
    <t>+33 (0)6 98 27 93 37</t>
  </si>
  <si>
    <t>mbellonie@free.fr</t>
  </si>
  <si>
    <t>50 ALLEE LA FONTAINE</t>
  </si>
  <si>
    <t>E03KA181385</t>
  </si>
  <si>
    <t>01 REGARD   COMPACT SS TR / 25</t>
  </si>
  <si>
    <t>AVENUE BOILEAU</t>
  </si>
  <si>
    <t>C7800203701</t>
  </si>
  <si>
    <t>BUSCAIL, .</t>
  </si>
  <si>
    <t>+33 (0)6 03 56 38 43</t>
  </si>
  <si>
    <t>+33 (0)1 30 82 42 38</t>
  </si>
  <si>
    <t>+33 (0)6 18 45 34 58</t>
  </si>
  <si>
    <t>mathieu.buscail@free.fr</t>
  </si>
  <si>
    <t>33 AVENUE BOILEAU</t>
  </si>
  <si>
    <t>E04KA144808</t>
  </si>
  <si>
    <t>COMPACT / 2510012620132403</t>
  </si>
  <si>
    <t>AVENUE DES GRESSETS</t>
  </si>
  <si>
    <t>C7800247800</t>
  </si>
  <si>
    <t>COLLOT, LAURENT</t>
  </si>
  <si>
    <t>+33 (0)1 39 18 39 63</t>
  </si>
  <si>
    <t>+33 (0)6 63 44 19 63</t>
  </si>
  <si>
    <t>agnes.collot@me.com</t>
  </si>
  <si>
    <t>59 AVENUE DES GRESSETS</t>
  </si>
  <si>
    <t>C10LA185963</t>
  </si>
  <si>
    <t>REGARD DROITE</t>
  </si>
  <si>
    <t>Raccordable non raccordé</t>
  </si>
  <si>
    <t>AVENUE PIERRE BROSSOLETTE</t>
  </si>
  <si>
    <t>FAURE, FREDERIQUE</t>
  </si>
  <si>
    <t>jeanne.vaillant@gmail.com</t>
  </si>
  <si>
    <t>C12SB025514</t>
  </si>
  <si>
    <t>01 REGARD / 251001262002660206</t>
  </si>
  <si>
    <t>MME DE FRANCA REJANE</t>
  </si>
  <si>
    <t>C7800183900</t>
  </si>
  <si>
    <t>MONTANI, BRICE</t>
  </si>
  <si>
    <t>+33 (0)6 50 61 95 60</t>
  </si>
  <si>
    <t>+33 (0)6 60 61 95 60</t>
  </si>
  <si>
    <t>brice.montani@wanadoo.fr</t>
  </si>
  <si>
    <t>170 AVENUE JEAN MOULIN</t>
  </si>
  <si>
    <t>C10LA166359</t>
  </si>
  <si>
    <t>AVENUE DE L ABREUVOIR</t>
  </si>
  <si>
    <t>C7800341600</t>
  </si>
  <si>
    <t>COHEN-JONATHAN, LUCRECE</t>
  </si>
  <si>
    <t>+33 (0)1 47 11 81 01</t>
  </si>
  <si>
    <t>+33 (0)6 83 13 01 78</t>
  </si>
  <si>
    <t>73 AVENUE DE L ABREUVOIR</t>
  </si>
  <si>
    <t>D05AA027548</t>
  </si>
  <si>
    <t>AVENUE LUCIEN RENE DUCHESNE</t>
  </si>
  <si>
    <t>C7800296300</t>
  </si>
  <si>
    <t>GUYOT, THIERRY</t>
  </si>
  <si>
    <t>+33 (0)1 43 17 53 53</t>
  </si>
  <si>
    <t>+33 (0)1 39 18 93 27</t>
  </si>
  <si>
    <t>15 AVENUE LUCIEN RENE DUCHESNE</t>
  </si>
  <si>
    <t>C01GA153857</t>
  </si>
  <si>
    <t>Véga</t>
  </si>
  <si>
    <t>01 REGARD   COMPACT  TROT / 25</t>
  </si>
  <si>
    <t>AVENUE DU MARECHAL JOFFRE</t>
  </si>
  <si>
    <t>C7800174700</t>
  </si>
  <si>
    <t>CZARNOCKI, TADEUSZ</t>
  </si>
  <si>
    <t>+33 (0)1 30 82 73 38</t>
  </si>
  <si>
    <t>+33 (0)6 78 86 39 76</t>
  </si>
  <si>
    <t>anna.czarnocka@wanadoo.fr</t>
  </si>
  <si>
    <t>26 AVENUE DU MARECHAL JOFFRE</t>
  </si>
  <si>
    <t>C04AA228199</t>
  </si>
  <si>
    <t>06 SOUS SOL / 2510012620103001</t>
  </si>
  <si>
    <t>AVENUE LILY</t>
  </si>
  <si>
    <t>C7800279800</t>
  </si>
  <si>
    <t>TAMBRUN, R</t>
  </si>
  <si>
    <t>+33 (0)1 81 97 41 29</t>
  </si>
  <si>
    <t>38 AVENUE LILY</t>
  </si>
  <si>
    <t>C10FA541781</t>
  </si>
  <si>
    <t>AVENUE MAUGE</t>
  </si>
  <si>
    <t>CHARLES, ROMAIN</t>
  </si>
  <si>
    <t>+33 (0)9 67 02 33 64</t>
  </si>
  <si>
    <t>+33 (0)6 03 26 71 68</t>
  </si>
  <si>
    <t>rocharles@wanadoo.fr</t>
  </si>
  <si>
    <t>DTE / 2510012620061803</t>
  </si>
  <si>
    <t>ALLEE DES SABLONS</t>
  </si>
  <si>
    <t>C7800314400</t>
  </si>
  <si>
    <t>LANTHONIE, DENISE</t>
  </si>
  <si>
    <t>+33 (0)1 30 82 69 14</t>
  </si>
  <si>
    <t>+33 (0)6 99 85 52 93</t>
  </si>
  <si>
    <t>34 ALLEE DES SABLONS</t>
  </si>
  <si>
    <t>C07AA177778</t>
  </si>
  <si>
    <t>99 INDEFINI RE SOUS SOL / 2510</t>
  </si>
  <si>
    <t>AVENUE DES COMBATTANTS</t>
  </si>
  <si>
    <t>C7800222701</t>
  </si>
  <si>
    <t>SALMON, FRANCOIS</t>
  </si>
  <si>
    <t>+33 (0)9 67 20 04 42</t>
  </si>
  <si>
    <t>+33 (0)6 65 16 27 62</t>
  </si>
  <si>
    <t>ximena.salmon@hotmail.fr</t>
  </si>
  <si>
    <t>2 AVENUE DES COMBATTANTS</t>
  </si>
  <si>
    <t>C06AA642928</t>
  </si>
  <si>
    <t>ALLEE DE LA FORET / 2510012620</t>
  </si>
  <si>
    <t>C7800248901</t>
  </si>
  <si>
    <t>LE PRADO, .</t>
  </si>
  <si>
    <t>+33 (0)6 31 38 85 52</t>
  </si>
  <si>
    <t>ylepardo@yahoo.fr</t>
  </si>
  <si>
    <t>75 AVENUE DES GRESSETS</t>
  </si>
  <si>
    <t>GCH / 2510012620018204</t>
  </si>
  <si>
    <t>ALLEE DE LA PAVILLONNE</t>
  </si>
  <si>
    <t>SHAKOURZADEH BOLOURI H, S</t>
  </si>
  <si>
    <t>+33 (0)6 60 98 84 05</t>
  </si>
  <si>
    <t>hossein_shakourzadeh@yahoo.fr</t>
  </si>
  <si>
    <t>C08AA449137</t>
  </si>
  <si>
    <t>TAMPON GCH code 6840</t>
  </si>
  <si>
    <t xml:space="preserve">203 1 601 200 1201 </t>
  </si>
  <si>
    <t>C7800221100</t>
  </si>
  <si>
    <t>COGEFO, .</t>
  </si>
  <si>
    <t>+33 (0)1 30 86 68 68</t>
  </si>
  <si>
    <t>+33 (0)6 84 81 31 12</t>
  </si>
  <si>
    <t>jean.baptiste.luzi@rompteaux-cogefo.com</t>
  </si>
  <si>
    <t>76 AV CARNOT</t>
  </si>
  <si>
    <t>SCD 14 AV DE CIRCOURT</t>
  </si>
  <si>
    <t>RES LA VILLA GABRIEL</t>
  </si>
  <si>
    <t>SARTROUVILLE</t>
  </si>
  <si>
    <t>Vérifié</t>
  </si>
  <si>
    <t>C10LA201195</t>
  </si>
  <si>
    <t>01 REGARD  DROITE / 2510012620</t>
  </si>
  <si>
    <t>AVENUE RAYMOND MAIRE</t>
  </si>
  <si>
    <t>C7800288100</t>
  </si>
  <si>
    <t>MALRIEUX, J CHRISTOPHE</t>
  </si>
  <si>
    <t>+33 (0)1 30 82 66 81</t>
  </si>
  <si>
    <t>+33 (0)6 26 94 51 86</t>
  </si>
  <si>
    <t>25 AVENUE RAYMOND MAIRE</t>
  </si>
  <si>
    <t>D11BA052740</t>
  </si>
  <si>
    <t>VOLUMAG, AQUADIS / TD8 Spirale / Aqua+ composite au 01/01/09</t>
  </si>
  <si>
    <t>01 REGARD / 2510012620062408</t>
  </si>
  <si>
    <t>C7800315002</t>
  </si>
  <si>
    <t>ORO, JULIO</t>
  </si>
  <si>
    <t>julio.oro@renault.com</t>
  </si>
  <si>
    <t>48 ALLEE DES SABLONS</t>
  </si>
  <si>
    <t>E02KA326366</t>
  </si>
  <si>
    <t>99 REGARD   COMPACT / 25100126</t>
  </si>
  <si>
    <t>C7800206100</t>
  </si>
  <si>
    <t>MESSIAEN, DANIEL</t>
  </si>
  <si>
    <t>+33 (0)1 39 18 38 01</t>
  </si>
  <si>
    <t>59 AVENUE BOILEAU</t>
  </si>
  <si>
    <t>01 REGARD   GAUCHE / 251001262</t>
  </si>
  <si>
    <t>C7800174900</t>
  </si>
  <si>
    <t>BELORGEY, AGNES</t>
  </si>
  <si>
    <t>+33 (0)1 39 18 38 29</t>
  </si>
  <si>
    <t>+33 (0)6 08 27 77 45</t>
  </si>
  <si>
    <t>1 AVENUE DU MARECHAL JOFFRE</t>
  </si>
  <si>
    <t>ZZ570401</t>
  </si>
  <si>
    <t>DTE / 2510012620192501</t>
  </si>
  <si>
    <t>LOT B</t>
  </si>
  <si>
    <t>C7800177300</t>
  </si>
  <si>
    <t>BRAMI, GUY BERNARD</t>
  </si>
  <si>
    <t>+33 (0)1 39 18 97 19</t>
  </si>
  <si>
    <t>+33 (0)6 11 95 89 77</t>
  </si>
  <si>
    <t>guy-bernard.brami01@orange.fr</t>
  </si>
  <si>
    <t>12 TER GRANDE RUE</t>
  </si>
  <si>
    <t>LA CELLE SAINT CLOUD</t>
  </si>
  <si>
    <t>D04AA098681</t>
  </si>
  <si>
    <t>11 BORNE FA DE / 2510012620162</t>
  </si>
  <si>
    <t>ALLEE DES PELOUSES</t>
  </si>
  <si>
    <t>C7800302200</t>
  </si>
  <si>
    <t>BRIGNAND, JEAN</t>
  </si>
  <si>
    <t>+33 (0)1 30 82 42 59</t>
  </si>
  <si>
    <t>+33 (0)6 72 18 94 39</t>
  </si>
  <si>
    <t>5 ALLEE DES PELOUSES</t>
  </si>
  <si>
    <t>D03AA640833</t>
  </si>
  <si>
    <t>C7800247900</t>
  </si>
  <si>
    <t>DELAGNEAU, J FRANCOIS</t>
  </si>
  <si>
    <t>+33 (0)1 30 78 04 45</t>
  </si>
  <si>
    <t>jedelagneau@wanadoo.com</t>
  </si>
  <si>
    <t>60 AVENUE DES GRESSETS</t>
  </si>
  <si>
    <t>C10FA125062</t>
  </si>
  <si>
    <t xml:space="preserve">AF  </t>
  </si>
  <si>
    <t>Façade - Accessible</t>
  </si>
  <si>
    <t>BORNE FACADE / 251001262016600</t>
  </si>
  <si>
    <t>AVENUE DE VERDUN</t>
  </si>
  <si>
    <t>C7800328301</t>
  </si>
  <si>
    <t>MEYER-AUTIER, DENIS</t>
  </si>
  <si>
    <t>+33 (0)1 39 69 09 65</t>
  </si>
  <si>
    <t>+33 (0)6 78 96 11 07</t>
  </si>
  <si>
    <t>meydenis@gmail.com</t>
  </si>
  <si>
    <t>30 AVENUE DE VERDUN</t>
  </si>
  <si>
    <t>C04AA396247</t>
  </si>
  <si>
    <t>01 REGARD   DROITE / 251001262</t>
  </si>
  <si>
    <t>AVENUE MOLIERE</t>
  </si>
  <si>
    <t>C7800294401</t>
  </si>
  <si>
    <t>MONTJEAN, FRANCOIS DENIS</t>
  </si>
  <si>
    <t>+33 (0)1 47 11 91 53</t>
  </si>
  <si>
    <t>+33 (0)9 81 12 61 62</t>
  </si>
  <si>
    <t>+33 (0)6 82 99 23 51</t>
  </si>
  <si>
    <t>fdmontjean@gmail.com</t>
  </si>
  <si>
    <t>75 AVENUE MOLIERE</t>
  </si>
  <si>
    <t>REGARD / 2510012620135501</t>
  </si>
  <si>
    <t>ALLEE HORACE VERNET</t>
  </si>
  <si>
    <t>C7800257301</t>
  </si>
  <si>
    <t>GAILLARD, MARIE-CHRISTINE ET ETI</t>
  </si>
  <si>
    <t>+33 (0)6 03 36 44 35</t>
  </si>
  <si>
    <t>mccgaillard@gmail.com</t>
  </si>
  <si>
    <t>23 ALLEE HORACE VERNET</t>
  </si>
  <si>
    <t>97EA090550</t>
  </si>
  <si>
    <t>C7800290601</t>
  </si>
  <si>
    <t>JEANDIDIER, FRANCK</t>
  </si>
  <si>
    <t>+33 (0)1 39 18 68 04</t>
  </si>
  <si>
    <t>+33 (0)6 74 98 75 89</t>
  </si>
  <si>
    <t>jeandidier.franck@orange.fr</t>
  </si>
  <si>
    <t>25 AVENUE MOLIERE</t>
  </si>
  <si>
    <t>01 REGARD   COMPACT / 25100126</t>
  </si>
  <si>
    <t>RACHEDI, EMILIE OMAR</t>
  </si>
  <si>
    <t>+33 (0)6 29 09 21 27</t>
  </si>
  <si>
    <t>+33 (0)6 16 58 70 96</t>
  </si>
  <si>
    <t>emily.64@hotmail.fr</t>
  </si>
  <si>
    <t>C06AA377745</t>
  </si>
  <si>
    <t>01 REGARD   A GAUCHE / 2510012</t>
  </si>
  <si>
    <t>ALLEE DE LA FORET</t>
  </si>
  <si>
    <t xml:space="preserve">LA CHATAIGNERAIE </t>
  </si>
  <si>
    <t>C7800240400</t>
  </si>
  <si>
    <t>THOMAS, JEAN</t>
  </si>
  <si>
    <t>+33 (0)1 39 69 82 18</t>
  </si>
  <si>
    <t>33 ALLEE DE LA FORET</t>
  </si>
  <si>
    <t>C15FA292080</t>
  </si>
  <si>
    <t>REGARD PARAGEL DOMAINE PRIVE</t>
  </si>
  <si>
    <t>LOT NUMERO 2</t>
  </si>
  <si>
    <t>WILSON, JACKIE JOHN</t>
  </si>
  <si>
    <t>+33 (0)1 39 58 76 64</t>
  </si>
  <si>
    <t>+33 (0)7 85 43 28 73</t>
  </si>
  <si>
    <t>jojabero@gmail.com</t>
  </si>
  <si>
    <t>25 AVENUE DES SUISSES</t>
  </si>
  <si>
    <t>C08AA324901</t>
  </si>
  <si>
    <t>01 REGARD / 2510012620075201</t>
  </si>
  <si>
    <t>ALLEE ANDRE LAMOTTE</t>
  </si>
  <si>
    <t>C7800193900</t>
  </si>
  <si>
    <t>MARONIEZ, JEAN PIERRE</t>
  </si>
  <si>
    <t>+33 (0)1 39 69 69 58</t>
  </si>
  <si>
    <t>+33 (0)6 63 16 37 96</t>
  </si>
  <si>
    <t>jpmaroniez@yahoo.fr</t>
  </si>
  <si>
    <t>5 ALLEE ANDRE LAMOTTE</t>
  </si>
  <si>
    <t>SMG SEVESC - 8864</t>
  </si>
  <si>
    <t>A7AX</t>
  </si>
  <si>
    <t xml:space="preserve"> GARCHES (lot: 999) Annuel</t>
  </si>
  <si>
    <t xml:space="preserve">A7AX    </t>
  </si>
  <si>
    <t>PAS DE CTR</t>
  </si>
  <si>
    <t xml:space="preserve">  </t>
  </si>
  <si>
    <t>Supprimé</t>
  </si>
  <si>
    <t>Fermé</t>
  </si>
  <si>
    <t>C7804245700</t>
  </si>
  <si>
    <t>LE MAIRE., HOTEL DE VILLE</t>
  </si>
  <si>
    <t>gestion2@mairie-de-garches.fr</t>
  </si>
  <si>
    <t>2 AVENUE DU MAL LECLERC</t>
  </si>
  <si>
    <t>C7804388100</t>
  </si>
  <si>
    <t>MAIRIE DE GARCHES</t>
  </si>
  <si>
    <t>+33 (0)1 55 69 31 56</t>
  </si>
  <si>
    <t>v.pozzi@pold.fr</t>
  </si>
  <si>
    <t>2 RUE CLAUDE LIARD</t>
  </si>
  <si>
    <t>PDC</t>
  </si>
  <si>
    <t>Recherche :</t>
  </si>
  <si>
    <r>
      <rPr>
        <b/>
        <sz val="10"/>
        <color rgb="FF000000"/>
        <rFont val="Arial"/>
        <family val="2"/>
      </rPr>
      <t>Numéro de rue</t>
    </r>
  </si>
  <si>
    <r>
      <rPr>
        <b/>
        <sz val="10"/>
        <color rgb="FF000000"/>
        <rFont val="Arial"/>
        <family val="2"/>
      </rPr>
      <t>Rue</t>
    </r>
  </si>
  <si>
    <r>
      <rPr>
        <b/>
        <sz val="10"/>
        <color rgb="FF000000"/>
        <rFont val="Arial"/>
        <family val="2"/>
      </rPr>
      <t>Complément adresse BRT</t>
    </r>
  </si>
  <si>
    <r>
      <rPr>
        <b/>
        <sz val="10"/>
        <color rgb="FF000000"/>
        <rFont val="Arial"/>
        <family val="2"/>
      </rPr>
      <t>Commune</t>
    </r>
  </si>
  <si>
    <r>
      <rPr>
        <b/>
        <sz val="10"/>
        <color rgb="FF000000"/>
        <rFont val="Arial"/>
        <family val="2"/>
      </rPr>
      <t>Etat intervention</t>
    </r>
  </si>
  <si>
    <r>
      <rPr>
        <b/>
        <sz val="10"/>
        <color rgb="FF000000"/>
        <rFont val="Arial"/>
        <family val="2"/>
      </rPr>
      <t>Secteur organisationnel</t>
    </r>
  </si>
  <si>
    <r>
      <rPr>
        <b/>
        <sz val="10"/>
        <color rgb="FF000000"/>
        <rFont val="Arial"/>
        <family val="2"/>
      </rPr>
      <t>Code Type Intervention PREVU</t>
    </r>
  </si>
  <si>
    <r>
      <rPr>
        <b/>
        <sz val="10"/>
        <color rgb="FF000000"/>
        <rFont val="Arial"/>
        <family val="2"/>
      </rPr>
      <t>Type Intervention PREVU</t>
    </r>
  </si>
  <si>
    <r>
      <rPr>
        <b/>
        <sz val="10"/>
        <color rgb="FF000000"/>
        <rFont val="Arial"/>
        <family val="2"/>
      </rPr>
      <t>Standard Intervention PREVU</t>
    </r>
  </si>
  <si>
    <r>
      <rPr>
        <b/>
        <sz val="10"/>
        <color rgb="FF000000"/>
        <rFont val="Arial"/>
        <family val="2"/>
      </rPr>
      <t>Code Type Intervention</t>
    </r>
  </si>
  <si>
    <r>
      <rPr>
        <b/>
        <sz val="10"/>
        <color rgb="FF000000"/>
        <rFont val="Arial"/>
        <family val="2"/>
      </rPr>
      <t>Type intervention</t>
    </r>
  </si>
  <si>
    <r>
      <rPr>
        <b/>
        <sz val="10"/>
        <color rgb="FF000000"/>
        <rFont val="Arial"/>
        <family val="2"/>
      </rPr>
      <t>Standard Intervention</t>
    </r>
  </si>
  <si>
    <r>
      <rPr>
        <b/>
        <sz val="10"/>
        <color rgb="FF000000"/>
        <rFont val="Arial"/>
        <family val="2"/>
      </rPr>
      <t>Agents</t>
    </r>
  </si>
  <si>
    <r>
      <rPr>
        <b/>
        <sz val="10"/>
        <color rgb="FF000000"/>
        <rFont val="Arial"/>
        <family val="2"/>
      </rPr>
      <t>Fin réalisation</t>
    </r>
  </si>
  <si>
    <r>
      <rPr>
        <b/>
        <sz val="10"/>
        <color rgb="FF000000"/>
        <rFont val="Arial"/>
        <family val="2"/>
      </rPr>
      <t>Date CR AMI</t>
    </r>
  </si>
  <si>
    <r>
      <rPr>
        <b/>
        <sz val="10"/>
        <color rgb="FF000000"/>
        <rFont val="Arial"/>
        <family val="2"/>
      </rPr>
      <t>Date visa</t>
    </r>
  </si>
  <si>
    <r>
      <rPr>
        <b/>
        <sz val="10"/>
        <color rgb="FF000000"/>
        <rFont val="Arial"/>
        <family val="2"/>
      </rPr>
      <t>Date clôture de l'intervention</t>
    </r>
  </si>
  <si>
    <r>
      <rPr>
        <b/>
        <sz val="10"/>
        <color rgb="FF000000"/>
        <rFont val="Arial"/>
        <family val="2"/>
      </rPr>
      <t>Commentaire Agent</t>
    </r>
  </si>
  <si>
    <r>
      <rPr>
        <b/>
        <sz val="10"/>
        <color rgb="FF000000"/>
        <rFont val="Arial"/>
        <family val="2"/>
      </rPr>
      <t>Diamètre compteur</t>
    </r>
  </si>
  <si>
    <r>
      <rPr>
        <b/>
        <sz val="10"/>
        <color rgb="FF000000"/>
        <rFont val="Arial"/>
        <family val="2"/>
      </rPr>
      <t>Année du compteur</t>
    </r>
  </si>
  <si>
    <r>
      <rPr>
        <b/>
        <sz val="10"/>
        <color rgb="FF000000"/>
        <rFont val="Arial"/>
        <family val="2"/>
      </rPr>
      <t>Modèle compteur</t>
    </r>
  </si>
  <si>
    <r>
      <rPr>
        <b/>
        <sz val="10"/>
        <color rgb="FF000000"/>
        <rFont val="Arial"/>
        <family val="2"/>
      </rPr>
      <t>Matricule compteur</t>
    </r>
  </si>
  <si>
    <r>
      <rPr>
        <b/>
        <sz val="10"/>
        <color rgb="FF000000"/>
        <rFont val="Arial"/>
        <family val="2"/>
      </rPr>
      <t>Localisation du compteur</t>
    </r>
  </si>
  <si>
    <r>
      <rPr>
        <b/>
        <sz val="10"/>
        <color rgb="FF000000"/>
        <rFont val="Arial"/>
        <family val="2"/>
      </rPr>
      <t>Index relève</t>
    </r>
  </si>
  <si>
    <r>
      <rPr>
        <b/>
        <sz val="10"/>
        <color rgb="FF000000"/>
        <rFont val="Arial"/>
        <family val="2"/>
      </rPr>
      <t>Date relève</t>
    </r>
  </si>
  <si>
    <r>
      <rPr>
        <b/>
        <sz val="10"/>
        <color rgb="FF000000"/>
        <rFont val="Arial"/>
        <family val="2"/>
      </rPr>
      <t>CPT emplacement</t>
    </r>
  </si>
  <si>
    <r>
      <rPr>
        <b/>
        <sz val="10"/>
        <color rgb="FF000000"/>
        <rFont val="Arial"/>
        <family val="2"/>
      </rPr>
      <t>Matricule télérelève</t>
    </r>
  </si>
  <si>
    <r>
      <rPr>
        <b/>
        <sz val="10"/>
        <color rgb="FF000000"/>
        <rFont val="Arial"/>
        <family val="2"/>
      </rPr>
      <t>Observation télérelève</t>
    </r>
  </si>
  <si>
    <r>
      <rPr>
        <b/>
        <sz val="10"/>
        <color rgb="FF000000"/>
        <rFont val="Arial"/>
        <family val="2"/>
      </rPr>
      <t>Diamètre compteur nouveau</t>
    </r>
  </si>
  <si>
    <r>
      <rPr>
        <b/>
        <sz val="10"/>
        <color rgb="FF000000"/>
        <rFont val="Arial"/>
        <family val="2"/>
      </rPr>
      <t>Matricule compteur nouveau</t>
    </r>
  </si>
  <si>
    <r>
      <rPr>
        <b/>
        <sz val="10"/>
        <color rgb="FF000000"/>
        <rFont val="Arial"/>
        <family val="2"/>
      </rPr>
      <t>Index Compteur nouveau</t>
    </r>
  </si>
  <si>
    <r>
      <rPr>
        <b/>
        <sz val="10"/>
        <color rgb="FF000000"/>
        <rFont val="Arial"/>
        <family val="2"/>
      </rPr>
      <t>Matricule télérelève nouveau</t>
    </r>
  </si>
  <si>
    <r>
      <rPr>
        <b/>
        <sz val="10"/>
        <color rgb="FF000000"/>
        <rFont val="Arial"/>
        <family val="2"/>
      </rPr>
      <t>Observation télérelève nouveau</t>
    </r>
  </si>
  <si>
    <r>
      <rPr>
        <b/>
        <sz val="10"/>
        <color rgb="FF000000"/>
        <rFont val="Arial"/>
        <family val="2"/>
      </rPr>
      <t>Index association</t>
    </r>
  </si>
  <si>
    <r>
      <rPr>
        <b/>
        <sz val="10"/>
        <color rgb="FF000000"/>
        <rFont val="Arial"/>
        <family val="2"/>
      </rPr>
      <t>Date association</t>
    </r>
  </si>
  <si>
    <r>
      <rPr>
        <b/>
        <sz val="10"/>
        <color rgb="FF000000"/>
        <rFont val="Arial"/>
        <family val="2"/>
      </rPr>
      <t xml:space="preserve">N° Point de
</t>
    </r>
    <r>
      <rPr>
        <b/>
        <sz val="10"/>
        <color rgb="FF000000"/>
        <rFont val="Arial"/>
        <family val="2"/>
      </rPr>
      <t>Service</t>
    </r>
  </si>
  <si>
    <t>LIBELLE EMPLACEMENT</t>
  </si>
  <si>
    <t>DETAILS EMPLACEMENTS</t>
  </si>
  <si>
    <t>NUM VOIE_SITE</t>
  </si>
  <si>
    <t>Nom Contractant</t>
  </si>
  <si>
    <t>Nom Agence</t>
  </si>
  <si>
    <t>Nom Contrat</t>
  </si>
  <si>
    <t>Nom Service</t>
  </si>
  <si>
    <t>Nom Ville</t>
  </si>
  <si>
    <t>Code INSEE</t>
  </si>
  <si>
    <t>Date Action Métier</t>
  </si>
  <si>
    <t>MeterMatricule</t>
  </si>
  <si>
    <t>MeterModuleMatricule</t>
  </si>
  <si>
    <t>MeterIndex</t>
  </si>
  <si>
    <t>MeterModulePulse</t>
  </si>
  <si>
    <t>Statut</t>
  </si>
  <si>
    <t>Description</t>
  </si>
  <si>
    <t>PSO - Paris Seine Ouest</t>
  </si>
  <si>
    <t>AG SEOP</t>
  </si>
  <si>
    <t>OPIEVOY ER</t>
  </si>
  <si>
    <t>Télérelève Habitat Collectif Privé VHF</t>
  </si>
  <si>
    <t>La Celle-Saint-Cloud</t>
  </si>
  <si>
    <t>78126</t>
  </si>
  <si>
    <t>11A5000850801007</t>
  </si>
  <si>
    <t>KO</t>
  </si>
  <si>
    <t>Le compteur remonté par l'intervention est différent du compteur défini dans le patrimoine client télérelevé</t>
  </si>
  <si>
    <t>981119006188</t>
  </si>
  <si>
    <t>C18LA174485</t>
  </si>
  <si>
    <t>11A5001141851007</t>
  </si>
  <si>
    <t>Compteur déjà associé sur un PDS - A vérifier</t>
  </si>
  <si>
    <t>C18SD006615</t>
  </si>
  <si>
    <t>11A5001030791007</t>
  </si>
  <si>
    <t>Compteur incompatible - vérifier le type et diamètre compteur (900002011)</t>
  </si>
  <si>
    <t>SMG SEVESC</t>
  </si>
  <si>
    <t>Cœur d'offre + AF Mixte</t>
  </si>
  <si>
    <t>Bailly</t>
  </si>
  <si>
    <t>78043</t>
  </si>
  <si>
    <t>Aucune trame n'a été trouvée dans la plage horaire autorisée</t>
  </si>
  <si>
    <t>C18LA061381</t>
  </si>
  <si>
    <t>PDS non associé - Maintenance non réalisable</t>
  </si>
  <si>
    <t>ok</t>
  </si>
  <si>
    <t>Ce PDS n'est pas associé - Maintenance non réalisable</t>
  </si>
  <si>
    <t>11A5001075651007</t>
  </si>
  <si>
    <t>-5</t>
  </si>
  <si>
    <t>985542983580</t>
  </si>
  <si>
    <t>Erreur date intervention - vérifier cohérence date pose compteur dans patrimoine client et date d'association dans SITR</t>
  </si>
  <si>
    <t>Garches</t>
  </si>
  <si>
    <t>92033</t>
  </si>
  <si>
    <t>C18LA017914</t>
  </si>
  <si>
    <t>11A5000834221007</t>
  </si>
  <si>
    <t>Erreur technique - Fournir la fiche d'intervention au support (1180110923)</t>
  </si>
  <si>
    <t>C18LA017916</t>
  </si>
  <si>
    <t>11A5000834211007</t>
  </si>
  <si>
    <t>980392497457</t>
  </si>
  <si>
    <t>C18LA017941</t>
  </si>
  <si>
    <t>11A5000832921007</t>
  </si>
  <si>
    <t>C16LA689059</t>
  </si>
  <si>
    <t>Emetteur déjà associé - Association à vérifier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</si>
</sst>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040C]dd/mm/yyyy\ hh:mm:ss"/>
  </numFmts>
  <fonts count="12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4"/>
      <name val="Calibri"/>
      <family val="2"/>
    </font>
    <font>
      <b/>
      <sz val="10"/>
      <color rgb="FF000000"/>
      <name val="Arial"/>
      <family val="2"/>
    </font>
    <font>
      <b/>
      <sz val="11"/>
      <color rgb="FFFFFFFF"/>
      <name val="Tahoma"/>
      <family val="2"/>
    </font>
    <font>
      <sz val="10"/>
      <color rgb="FF000000"/>
      <name val="Tahoma"/>
      <family val="2"/>
    </font>
    <font>
      <sz val="14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D3D3D3"/>
        <bgColor rgb="FFD3D3D3"/>
      </patternFill>
    </fill>
    <fill>
      <patternFill patternType="solid">
        <fgColor rgb="FF030F40"/>
        <bgColor rgb="FF030F40"/>
      </patternFill>
    </fill>
    <fill>
      <patternFill patternType="solid">
        <fgColor rgb="FF6495ED"/>
        <bgColor rgb="FF6495ED"/>
      </patternFill>
    </fill>
    <fill>
      <patternFill patternType="solid">
        <fgColor rgb="FF92D050"/>
        <bgColor rgb="FF6495ED"/>
      </patternFill>
    </fill>
    <fill>
      <patternFill patternType="solid">
        <fgColor rgb="FFFFFFFF"/>
        <bgColor rgb="FFFFFFFF"/>
      </patternFill>
    </fill>
  </fills>
  <borders count="9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696969"/>
      </left>
      <right style="thin">
        <color rgb="FF696969"/>
      </right>
      <top style="thin">
        <color rgb="FF696969"/>
      </top>
      <bottom style="thin">
        <color rgb="FF696969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6" fillId="0" borderId="0"/>
  </cellStyleXfs>
  <cellXfs count="57">
    <xf numFmtId="0" fontId="0" fillId="0" borderId="0" xfId="0"/>
    <xf numFmtId="0" fontId="3" fillId="4" borderId="1" xfId="0" applyNumberFormat="1" applyFont="1" applyFill="1" applyBorder="1" applyAlignment="1">
      <alignment wrapText="1"/>
    </xf>
    <xf numFmtId="0" fontId="3" fillId="4" borderId="2" xfId="0" applyNumberFormat="1" applyFont="1" applyFill="1" applyBorder="1"/>
    <xf numFmtId="0" fontId="3" fillId="4" borderId="1" xfId="0" applyNumberFormat="1" applyFont="1" applyFill="1" applyBorder="1"/>
    <xf numFmtId="0" fontId="3" fillId="4" borderId="2" xfId="0" applyNumberFormat="1" applyFont="1" applyFill="1" applyBorder="1" applyAlignment="1">
      <alignment wrapText="1"/>
    </xf>
    <xf numFmtId="0" fontId="3" fillId="4" borderId="3" xfId="0" applyNumberFormat="1" applyFont="1" applyFill="1" applyBorder="1" applyAlignment="1">
      <alignment wrapText="1"/>
    </xf>
    <xf numFmtId="0" fontId="4" fillId="5" borderId="1" xfId="0" applyNumberFormat="1" applyFont="1" applyFill="1" applyBorder="1"/>
    <xf numFmtId="0" fontId="4" fillId="5" borderId="2" xfId="0" applyNumberFormat="1" applyFont="1" applyFill="1" applyBorder="1"/>
    <xf numFmtId="22" fontId="4" fillId="5" borderId="2" xfId="0" applyNumberFormat="1" applyFont="1" applyFill="1" applyBorder="1"/>
    <xf numFmtId="0" fontId="4" fillId="5" borderId="3" xfId="0" applyNumberFormat="1" applyFont="1" applyFill="1" applyBorder="1"/>
    <xf numFmtId="0" fontId="4" fillId="0" borderId="1" xfId="0" applyNumberFormat="1" applyFont="1" applyBorder="1"/>
    <xf numFmtId="0" fontId="4" fillId="0" borderId="2" xfId="0" applyNumberFormat="1" applyFont="1" applyBorder="1"/>
    <xf numFmtId="22" fontId="4" fillId="0" borderId="2" xfId="0" applyNumberFormat="1" applyFont="1" applyBorder="1"/>
    <xf numFmtId="0" fontId="4" fillId="0" borderId="3" xfId="0" applyNumberFormat="1" applyFont="1" applyBorder="1"/>
    <xf numFmtId="0" fontId="3" fillId="6" borderId="4" xfId="0" applyNumberFormat="1" applyFont="1" applyFill="1" applyBorder="1"/>
    <xf numFmtId="0" fontId="3" fillId="6" borderId="5" xfId="0" applyNumberFormat="1" applyFont="1" applyFill="1" applyBorder="1"/>
    <xf numFmtId="0" fontId="3" fillId="6" borderId="6" xfId="0" applyNumberFormat="1" applyFont="1" applyFill="1" applyBorder="1"/>
    <xf numFmtId="0" fontId="4" fillId="7" borderId="4" xfId="0" applyNumberFormat="1" applyFont="1" applyFill="1" applyBorder="1"/>
    <xf numFmtId="0" fontId="4" fillId="7" borderId="5" xfId="0" applyNumberFormat="1" applyFont="1" applyFill="1" applyBorder="1"/>
    <xf numFmtId="14" fontId="4" fillId="7" borderId="5" xfId="0" applyNumberFormat="1" applyFont="1" applyFill="1" applyBorder="1"/>
    <xf numFmtId="0" fontId="4" fillId="7" borderId="6" xfId="0" applyNumberFormat="1" applyFont="1" applyFill="1" applyBorder="1"/>
    <xf numFmtId="0" fontId="4" fillId="0" borderId="4" xfId="0" applyNumberFormat="1" applyFont="1" applyBorder="1"/>
    <xf numFmtId="0" fontId="4" fillId="0" borderId="5" xfId="0" applyNumberFormat="1" applyFont="1" applyBorder="1"/>
    <xf numFmtId="14" fontId="4" fillId="0" borderId="5" xfId="0" applyNumberFormat="1" applyFont="1" applyBorder="1"/>
    <xf numFmtId="0" fontId="4" fillId="0" borderId="6" xfId="0" applyNumberFormat="1" applyFont="1" applyBorder="1"/>
    <xf numFmtId="0" fontId="7" fillId="0" borderId="0" xfId="3" applyFont="1" applyFill="1" applyBorder="1"/>
    <xf numFmtId="1" fontId="7" fillId="8" borderId="1" xfId="3" applyNumberFormat="1" applyFont="1" applyFill="1" applyBorder="1" applyAlignment="1">
      <alignment horizontal="left"/>
    </xf>
    <xf numFmtId="1" fontId="4" fillId="0" borderId="0" xfId="3" applyNumberFormat="1" applyFont="1" applyFill="1" applyBorder="1"/>
    <xf numFmtId="0" fontId="4" fillId="0" borderId="0" xfId="3" applyFont="1" applyFill="1" applyBorder="1"/>
    <xf numFmtId="0" fontId="8" fillId="9" borderId="7" xfId="3" applyNumberFormat="1" applyFont="1" applyFill="1" applyBorder="1" applyAlignment="1">
      <alignment vertical="top" wrapText="1" readingOrder="1"/>
    </xf>
    <xf numFmtId="1" fontId="4" fillId="0" borderId="0" xfId="3" applyNumberFormat="1" applyFont="1" applyFill="1" applyBorder="1" applyAlignment="1">
      <alignment vertical="center" wrapText="1"/>
    </xf>
    <xf numFmtId="14" fontId="4" fillId="0" borderId="0" xfId="3" applyNumberFormat="1" applyFont="1" applyFill="1" applyBorder="1" applyAlignment="1">
      <alignment vertical="center" wrapText="1"/>
    </xf>
    <xf numFmtId="0" fontId="4" fillId="0" borderId="0" xfId="3" applyNumberFormat="1" applyFont="1" applyFill="1" applyBorder="1" applyAlignment="1">
      <alignment vertical="center" wrapText="1"/>
    </xf>
    <xf numFmtId="0" fontId="4" fillId="0" borderId="0" xfId="3" applyFont="1" applyFill="1" applyBorder="1" applyAlignment="1">
      <alignment vertical="center" wrapText="1"/>
    </xf>
    <xf numFmtId="0" fontId="3" fillId="6" borderId="5" xfId="3" applyNumberFormat="1" applyFont="1" applyFill="1" applyBorder="1" applyAlignment="1">
      <alignment wrapText="1"/>
    </xf>
    <xf numFmtId="0" fontId="3" fillId="6" borderId="5" xfId="3" applyNumberFormat="1" applyFont="1" applyFill="1" applyBorder="1"/>
    <xf numFmtId="0" fontId="4" fillId="0" borderId="0" xfId="3" applyFont="1" applyFill="1" applyBorder="1" applyAlignment="1">
      <alignment wrapText="1"/>
    </xf>
    <xf numFmtId="0" fontId="9" fillId="10" borderId="8" xfId="0" applyNumberFormat="1" applyFont="1" applyFill="1" applyBorder="1" applyAlignment="1">
      <alignment vertical="top" wrapText="1" readingOrder="1"/>
    </xf>
    <xf numFmtId="1" fontId="9" fillId="10" borderId="8" xfId="0" applyNumberFormat="1" applyFont="1" applyFill="1" applyBorder="1" applyAlignment="1">
      <alignment horizontal="left" vertical="top" wrapText="1" readingOrder="1"/>
    </xf>
    <xf numFmtId="0" fontId="9" fillId="10" borderId="8" xfId="0" applyNumberFormat="1" applyFont="1" applyFill="1" applyBorder="1" applyAlignment="1">
      <alignment horizontal="right" vertical="top" wrapText="1" readingOrder="1"/>
    </xf>
    <xf numFmtId="0" fontId="10" fillId="11" borderId="8" xfId="0" applyNumberFormat="1" applyFont="1" applyFill="1" applyBorder="1" applyAlignment="1">
      <alignment vertical="top" wrapText="1" readingOrder="1"/>
    </xf>
    <xf numFmtId="164" fontId="10" fillId="11" borderId="8" xfId="0" applyNumberFormat="1" applyFont="1" applyFill="1" applyBorder="1" applyAlignment="1">
      <alignment vertical="top" wrapText="1" readingOrder="1"/>
    </xf>
    <xf numFmtId="1" fontId="10" fillId="11" borderId="8" xfId="0" applyNumberFormat="1" applyFont="1" applyFill="1" applyBorder="1" applyAlignment="1">
      <alignment horizontal="left" wrapText="1" readingOrder="1"/>
    </xf>
    <xf numFmtId="0" fontId="1" fillId="2" borderId="8" xfId="1" applyNumberFormat="1" applyBorder="1" applyAlignment="1">
      <alignment vertical="top" wrapText="1" readingOrder="1"/>
    </xf>
    <xf numFmtId="164" fontId="1" fillId="2" borderId="8" xfId="1" applyNumberFormat="1" applyBorder="1" applyAlignment="1">
      <alignment vertical="top" wrapText="1" readingOrder="1"/>
    </xf>
    <xf numFmtId="1" fontId="1" fillId="2" borderId="8" xfId="1" applyNumberFormat="1" applyBorder="1" applyAlignment="1">
      <alignment horizontal="left" wrapText="1" readingOrder="1"/>
    </xf>
    <xf numFmtId="0" fontId="2" fillId="3" borderId="8" xfId="2" applyNumberFormat="1" applyBorder="1" applyAlignment="1">
      <alignment vertical="top" wrapText="1" readingOrder="1"/>
    </xf>
    <xf numFmtId="1" fontId="10" fillId="11" borderId="8" xfId="0" applyNumberFormat="1" applyFont="1" applyFill="1" applyBorder="1" applyAlignment="1">
      <alignment vertical="top" wrapText="1" readingOrder="1"/>
    </xf>
    <xf numFmtId="0" fontId="10" fillId="12" borderId="8" xfId="0" applyNumberFormat="1" applyFont="1" applyFill="1" applyBorder="1" applyAlignment="1">
      <alignment vertical="top" wrapText="1" readingOrder="1"/>
    </xf>
    <xf numFmtId="164" fontId="10" fillId="12" borderId="8" xfId="0" applyNumberFormat="1" applyFont="1" applyFill="1" applyBorder="1" applyAlignment="1">
      <alignment vertical="top" wrapText="1" readingOrder="1"/>
    </xf>
    <xf numFmtId="1" fontId="10" fillId="12" borderId="8" xfId="0" applyNumberFormat="1" applyFont="1" applyFill="1" applyBorder="1" applyAlignment="1">
      <alignment vertical="top" wrapText="1" readingOrder="1"/>
    </xf>
    <xf numFmtId="1" fontId="1" fillId="2" borderId="8" xfId="1" applyNumberFormat="1" applyBorder="1" applyAlignment="1">
      <alignment vertical="top" wrapText="1" readingOrder="1"/>
    </xf>
    <xf numFmtId="1" fontId="0" fillId="11" borderId="8" xfId="0" applyNumberFormat="1" applyFont="1" applyFill="1" applyBorder="1" applyAlignment="1">
      <alignment horizontal="left" wrapText="1" readingOrder="1"/>
    </xf>
    <xf numFmtId="1" fontId="11" fillId="11" borderId="8" xfId="0" applyNumberFormat="1" applyFont="1" applyFill="1" applyBorder="1" applyAlignment="1">
      <alignment vertical="top" wrapText="1" readingOrder="1"/>
    </xf>
    <xf numFmtId="0" fontId="10" fillId="13" borderId="8" xfId="0" applyNumberFormat="1" applyFont="1" applyFill="1" applyBorder="1" applyAlignment="1">
      <alignment vertical="top" wrapText="1" readingOrder="1"/>
    </xf>
    <xf numFmtId="164" fontId="10" fillId="13" borderId="8" xfId="0" applyNumberFormat="1" applyFont="1" applyFill="1" applyBorder="1" applyAlignment="1">
      <alignment vertical="top" wrapText="1" readingOrder="1"/>
    </xf>
    <xf numFmtId="1" fontId="10" fillId="13" borderId="8" xfId="0" applyNumberFormat="1" applyFont="1" applyFill="1" applyBorder="1" applyAlignment="1">
      <alignment vertical="top" wrapText="1" readingOrder="1"/>
    </xf>
  </cellXfs>
  <cellStyles count="4">
    <cellStyle name="Insatisfaisant" xfId="1" builtinId="27"/>
    <cellStyle name="Neutre" xfId="2" builtinId="28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</xdr:row>
          <xdr:rowOff>28575</xdr:rowOff>
        </xdr:from>
        <xdr:to>
          <xdr:col>4</xdr:col>
          <xdr:colOff>28575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istorique%20ABP%20par%20Date%20(11)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P"/>
      <sheetName val="Compare"/>
      <sheetName val="Analyse"/>
      <sheetName val="Parc"/>
    </sheetNames>
    <definedNames>
      <definedName name="compare_ABP_Antech_Parcptr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workbookViewId="0"/>
  </sheetViews>
  <sheetFormatPr baseColWidth="10" defaultRowHeight="15" x14ac:dyDescent="0.25"/>
  <cols>
    <col min="7" max="8" width="18.5703125" bestFit="1" customWidth="1"/>
  </cols>
  <sheetData>
    <row r="1" spans="1:14" ht="42.75" x14ac:dyDescent="0.25">
      <c r="A1" s="37" t="s">
        <v>1927</v>
      </c>
      <c r="B1" s="37" t="s">
        <v>1928</v>
      </c>
      <c r="C1" s="37" t="s">
        <v>1929</v>
      </c>
      <c r="D1" s="37" t="s">
        <v>1930</v>
      </c>
      <c r="E1" s="37" t="s">
        <v>1931</v>
      </c>
      <c r="F1" s="37" t="s">
        <v>1932</v>
      </c>
      <c r="G1" s="37" t="s">
        <v>1933</v>
      </c>
      <c r="H1" s="38" t="s">
        <v>1886</v>
      </c>
      <c r="I1" s="37" t="s">
        <v>1934</v>
      </c>
      <c r="J1" s="39" t="s">
        <v>1935</v>
      </c>
      <c r="K1" s="37" t="s">
        <v>1936</v>
      </c>
      <c r="L1" s="37" t="s">
        <v>1937</v>
      </c>
      <c r="M1" s="37" t="s">
        <v>1938</v>
      </c>
      <c r="N1" s="37" t="s">
        <v>1939</v>
      </c>
    </row>
    <row r="2" spans="1:14" ht="165.75" x14ac:dyDescent="0.25">
      <c r="A2" s="40" t="s">
        <v>1940</v>
      </c>
      <c r="B2" s="40" t="s">
        <v>1941</v>
      </c>
      <c r="C2" s="40" t="s">
        <v>1942</v>
      </c>
      <c r="D2" s="40" t="s">
        <v>1943</v>
      </c>
      <c r="E2" s="40" t="s">
        <v>1944</v>
      </c>
      <c r="F2" s="40" t="s">
        <v>1945</v>
      </c>
      <c r="G2" s="41">
        <v>43360.694444444402</v>
      </c>
      <c r="H2" s="42">
        <v>981119006188</v>
      </c>
      <c r="I2" s="40" t="s">
        <v>771</v>
      </c>
      <c r="J2" s="40" t="s">
        <v>1946</v>
      </c>
      <c r="K2" s="40">
        <v>74</v>
      </c>
      <c r="L2" s="40" t="s">
        <v>1275</v>
      </c>
      <c r="M2" s="40" t="s">
        <v>1947</v>
      </c>
      <c r="N2" s="40" t="s">
        <v>1948</v>
      </c>
    </row>
    <row r="3" spans="1:14" ht="165.75" x14ac:dyDescent="0.25">
      <c r="A3" s="40" t="s">
        <v>1940</v>
      </c>
      <c r="B3" s="40" t="s">
        <v>1941</v>
      </c>
      <c r="C3" s="40" t="s">
        <v>1942</v>
      </c>
      <c r="D3" s="40" t="s">
        <v>1943</v>
      </c>
      <c r="E3" s="40" t="s">
        <v>1944</v>
      </c>
      <c r="F3" s="40" t="s">
        <v>1945</v>
      </c>
      <c r="G3" s="41">
        <v>43360.694444444402</v>
      </c>
      <c r="H3" s="42" t="s">
        <v>1949</v>
      </c>
      <c r="I3" s="40" t="s">
        <v>771</v>
      </c>
      <c r="J3" s="40" t="s">
        <v>1946</v>
      </c>
      <c r="K3" s="40">
        <v>74</v>
      </c>
      <c r="L3" s="40" t="s">
        <v>1275</v>
      </c>
      <c r="M3" s="40" t="s">
        <v>1947</v>
      </c>
      <c r="N3" s="40" t="s">
        <v>1948</v>
      </c>
    </row>
    <row r="4" spans="1:14" ht="75" x14ac:dyDescent="0.25">
      <c r="A4" s="43" t="s">
        <v>1940</v>
      </c>
      <c r="B4" s="43" t="s">
        <v>1941</v>
      </c>
      <c r="C4" s="43" t="s">
        <v>1942</v>
      </c>
      <c r="D4" s="43" t="s">
        <v>1943</v>
      </c>
      <c r="E4" s="43" t="s">
        <v>1944</v>
      </c>
      <c r="F4" s="43" t="s">
        <v>1945</v>
      </c>
      <c r="G4" s="44">
        <v>43347.641666666699</v>
      </c>
      <c r="H4" s="45">
        <v>981066938133</v>
      </c>
      <c r="I4" s="43" t="s">
        <v>1950</v>
      </c>
      <c r="J4" s="43" t="s">
        <v>1951</v>
      </c>
      <c r="K4" s="43">
        <v>61</v>
      </c>
      <c r="L4" s="43" t="s">
        <v>1275</v>
      </c>
      <c r="M4" s="43" t="s">
        <v>1947</v>
      </c>
      <c r="N4" s="43" t="s">
        <v>1952</v>
      </c>
    </row>
    <row r="5" spans="1:14" ht="89.25" x14ac:dyDescent="0.25">
      <c r="A5" s="40" t="s">
        <v>1940</v>
      </c>
      <c r="B5" s="40" t="s">
        <v>1941</v>
      </c>
      <c r="C5" s="40" t="s">
        <v>1942</v>
      </c>
      <c r="D5" s="40" t="s">
        <v>1943</v>
      </c>
      <c r="E5" s="40" t="s">
        <v>1944</v>
      </c>
      <c r="F5" s="40" t="s">
        <v>1945</v>
      </c>
      <c r="G5" s="41">
        <v>43357.511805555601</v>
      </c>
      <c r="H5" s="42">
        <v>985542983580</v>
      </c>
      <c r="I5" s="46" t="s">
        <v>1953</v>
      </c>
      <c r="J5" s="40" t="s">
        <v>1954</v>
      </c>
      <c r="K5" s="40">
        <v>103</v>
      </c>
      <c r="L5" s="40" t="s">
        <v>1275</v>
      </c>
      <c r="M5" s="40" t="s">
        <v>1947</v>
      </c>
      <c r="N5" s="40" t="s">
        <v>1955</v>
      </c>
    </row>
    <row r="6" spans="1:14" ht="89.25" x14ac:dyDescent="0.25">
      <c r="A6" s="40" t="s">
        <v>1940</v>
      </c>
      <c r="B6" s="40" t="s">
        <v>1941</v>
      </c>
      <c r="C6" s="40" t="s">
        <v>1956</v>
      </c>
      <c r="D6" s="40" t="s">
        <v>1957</v>
      </c>
      <c r="E6" s="40" t="s">
        <v>1958</v>
      </c>
      <c r="F6" s="40" t="s">
        <v>1959</v>
      </c>
      <c r="G6" s="41">
        <v>43364.426388888904</v>
      </c>
      <c r="H6" s="47" t="s">
        <v>521</v>
      </c>
      <c r="I6" s="40" t="s">
        <v>542</v>
      </c>
      <c r="J6" s="40" t="s">
        <v>544</v>
      </c>
      <c r="K6" s="40">
        <v>1360675</v>
      </c>
      <c r="L6" s="40"/>
      <c r="M6" s="40" t="s">
        <v>1947</v>
      </c>
      <c r="N6" s="40" t="s">
        <v>1960</v>
      </c>
    </row>
    <row r="7" spans="1:14" ht="89.25" x14ac:dyDescent="0.25">
      <c r="A7" s="40" t="s">
        <v>1940</v>
      </c>
      <c r="B7" s="40" t="s">
        <v>1941</v>
      </c>
      <c r="C7" s="40" t="s">
        <v>1956</v>
      </c>
      <c r="D7" s="40" t="s">
        <v>1957</v>
      </c>
      <c r="E7" s="40" t="s">
        <v>1958</v>
      </c>
      <c r="F7" s="40" t="s">
        <v>1959</v>
      </c>
      <c r="G7" s="41">
        <v>43364.426388888904</v>
      </c>
      <c r="H7" s="47" t="s">
        <v>521</v>
      </c>
      <c r="I7" s="40" t="s">
        <v>542</v>
      </c>
      <c r="J7" s="40" t="s">
        <v>544</v>
      </c>
      <c r="K7" s="40">
        <v>1360675</v>
      </c>
      <c r="L7" s="40"/>
      <c r="M7" s="40" t="s">
        <v>1947</v>
      </c>
      <c r="N7" s="40" t="s">
        <v>1960</v>
      </c>
    </row>
    <row r="8" spans="1:14" ht="63.75" x14ac:dyDescent="0.25">
      <c r="A8" s="40" t="s">
        <v>1940</v>
      </c>
      <c r="B8" s="40" t="s">
        <v>1941</v>
      </c>
      <c r="C8" s="40" t="s">
        <v>1956</v>
      </c>
      <c r="D8" s="40" t="s">
        <v>1957</v>
      </c>
      <c r="E8" s="40" t="s">
        <v>1958</v>
      </c>
      <c r="F8" s="40" t="s">
        <v>1959</v>
      </c>
      <c r="G8" s="41">
        <v>43361.640277777798</v>
      </c>
      <c r="H8" s="47" t="s">
        <v>645</v>
      </c>
      <c r="I8" s="40" t="s">
        <v>1961</v>
      </c>
      <c r="J8" s="40" t="s">
        <v>654</v>
      </c>
      <c r="K8" s="40">
        <v>87</v>
      </c>
      <c r="L8" s="40" t="s">
        <v>1275</v>
      </c>
      <c r="M8" s="40" t="s">
        <v>1947</v>
      </c>
      <c r="N8" s="40" t="s">
        <v>1962</v>
      </c>
    </row>
    <row r="9" spans="1:14" ht="76.5" x14ac:dyDescent="0.25">
      <c r="A9" s="48" t="s">
        <v>1940</v>
      </c>
      <c r="B9" s="48" t="s">
        <v>1941</v>
      </c>
      <c r="C9" s="48" t="s">
        <v>1956</v>
      </c>
      <c r="D9" s="48" t="s">
        <v>1957</v>
      </c>
      <c r="E9" s="48" t="s">
        <v>1958</v>
      </c>
      <c r="F9" s="48" t="s">
        <v>1959</v>
      </c>
      <c r="G9" s="49">
        <v>43361.681250000001</v>
      </c>
      <c r="H9" s="50">
        <v>987027979032</v>
      </c>
      <c r="I9" s="48" t="s">
        <v>601</v>
      </c>
      <c r="J9" s="48" t="s">
        <v>603</v>
      </c>
      <c r="K9" s="48">
        <v>669381</v>
      </c>
      <c r="L9" s="48"/>
      <c r="M9" s="48" t="s">
        <v>1963</v>
      </c>
      <c r="N9" s="48" t="s">
        <v>1964</v>
      </c>
    </row>
    <row r="10" spans="1:14" ht="76.5" x14ac:dyDescent="0.25">
      <c r="A10" s="48" t="s">
        <v>1940</v>
      </c>
      <c r="B10" s="48" t="s">
        <v>1941</v>
      </c>
      <c r="C10" s="48" t="s">
        <v>1956</v>
      </c>
      <c r="D10" s="48" t="s">
        <v>1957</v>
      </c>
      <c r="E10" s="48" t="s">
        <v>1958</v>
      </c>
      <c r="F10" s="48" t="s">
        <v>1959</v>
      </c>
      <c r="G10" s="49">
        <v>43361.681250000001</v>
      </c>
      <c r="H10" s="50">
        <v>987027979032</v>
      </c>
      <c r="I10" s="48" t="s">
        <v>601</v>
      </c>
      <c r="J10" s="48" t="s">
        <v>603</v>
      </c>
      <c r="K10" s="48">
        <v>669381</v>
      </c>
      <c r="L10" s="48"/>
      <c r="M10" s="48" t="s">
        <v>1963</v>
      </c>
      <c r="N10" s="48" t="s">
        <v>1964</v>
      </c>
    </row>
    <row r="11" spans="1:14" ht="63.75" x14ac:dyDescent="0.25">
      <c r="A11" s="48" t="s">
        <v>1940</v>
      </c>
      <c r="B11" s="48" t="s">
        <v>1941</v>
      </c>
      <c r="C11" s="48" t="s">
        <v>1956</v>
      </c>
      <c r="D11" s="48" t="s">
        <v>1957</v>
      </c>
      <c r="E11" s="48" t="s">
        <v>1958</v>
      </c>
      <c r="F11" s="48" t="s">
        <v>1959</v>
      </c>
      <c r="G11" s="49">
        <v>43364.538888888899</v>
      </c>
      <c r="H11" s="50" t="s">
        <v>572</v>
      </c>
      <c r="I11" s="48" t="s">
        <v>584</v>
      </c>
      <c r="J11" s="48" t="s">
        <v>1965</v>
      </c>
      <c r="K11" s="48">
        <v>50</v>
      </c>
      <c r="L11" s="48" t="s">
        <v>1966</v>
      </c>
      <c r="M11" s="48" t="s">
        <v>1947</v>
      </c>
      <c r="N11" s="48" t="s">
        <v>1952</v>
      </c>
    </row>
    <row r="12" spans="1:14" ht="75" x14ac:dyDescent="0.25">
      <c r="A12" s="43" t="s">
        <v>1940</v>
      </c>
      <c r="B12" s="43" t="s">
        <v>1941</v>
      </c>
      <c r="C12" s="43" t="s">
        <v>1956</v>
      </c>
      <c r="D12" s="43" t="s">
        <v>1957</v>
      </c>
      <c r="E12" s="43" t="s">
        <v>1958</v>
      </c>
      <c r="F12" s="43" t="s">
        <v>1959</v>
      </c>
      <c r="G12" s="44">
        <v>43364.538888888899</v>
      </c>
      <c r="H12" s="51">
        <v>982447466616</v>
      </c>
      <c r="I12" s="43" t="s">
        <v>584</v>
      </c>
      <c r="J12" s="43" t="s">
        <v>1965</v>
      </c>
      <c r="K12" s="43">
        <v>50</v>
      </c>
      <c r="L12" s="43" t="s">
        <v>1966</v>
      </c>
      <c r="M12" s="43" t="s">
        <v>1947</v>
      </c>
      <c r="N12" s="43" t="s">
        <v>1952</v>
      </c>
    </row>
    <row r="13" spans="1:14" ht="75" x14ac:dyDescent="0.25">
      <c r="A13" s="43" t="s">
        <v>1940</v>
      </c>
      <c r="B13" s="43" t="s">
        <v>1941</v>
      </c>
      <c r="C13" s="43" t="s">
        <v>1956</v>
      </c>
      <c r="D13" s="43" t="s">
        <v>1957</v>
      </c>
      <c r="E13" s="43" t="s">
        <v>1944</v>
      </c>
      <c r="F13" s="43" t="s">
        <v>1945</v>
      </c>
      <c r="G13" s="44">
        <v>43347.641666666699</v>
      </c>
      <c r="H13" s="45">
        <v>981066938133</v>
      </c>
      <c r="I13" s="43" t="s">
        <v>1950</v>
      </c>
      <c r="J13" s="43" t="s">
        <v>1951</v>
      </c>
      <c r="K13" s="43">
        <v>61</v>
      </c>
      <c r="L13" s="43" t="s">
        <v>1275</v>
      </c>
      <c r="M13" s="43" t="s">
        <v>1947</v>
      </c>
      <c r="N13" s="43" t="s">
        <v>1952</v>
      </c>
    </row>
    <row r="14" spans="1:14" ht="89.25" x14ac:dyDescent="0.25">
      <c r="A14" s="40" t="s">
        <v>1940</v>
      </c>
      <c r="B14" s="40" t="s">
        <v>1941</v>
      </c>
      <c r="C14" s="40" t="s">
        <v>1956</v>
      </c>
      <c r="D14" s="40" t="s">
        <v>1957</v>
      </c>
      <c r="E14" s="40" t="s">
        <v>1944</v>
      </c>
      <c r="F14" s="40" t="s">
        <v>1945</v>
      </c>
      <c r="G14" s="41">
        <v>43357.511805555601</v>
      </c>
      <c r="H14" s="42" t="s">
        <v>1967</v>
      </c>
      <c r="I14" s="46" t="s">
        <v>1953</v>
      </c>
      <c r="J14" s="40" t="s">
        <v>1954</v>
      </c>
      <c r="K14" s="40">
        <v>103</v>
      </c>
      <c r="L14" s="40" t="s">
        <v>1275</v>
      </c>
      <c r="M14" s="40" t="s">
        <v>1947</v>
      </c>
      <c r="N14" s="40" t="s">
        <v>1955</v>
      </c>
    </row>
    <row r="15" spans="1:14" ht="153" x14ac:dyDescent="0.25">
      <c r="A15" s="40" t="s">
        <v>1940</v>
      </c>
      <c r="B15" s="40" t="s">
        <v>1941</v>
      </c>
      <c r="C15" s="40" t="s">
        <v>1956</v>
      </c>
      <c r="D15" s="40" t="s">
        <v>1957</v>
      </c>
      <c r="E15" s="40" t="s">
        <v>1944</v>
      </c>
      <c r="F15" s="40" t="s">
        <v>1945</v>
      </c>
      <c r="G15" s="41">
        <v>43360.683333333298</v>
      </c>
      <c r="H15" s="52">
        <v>985568013822</v>
      </c>
      <c r="I15" s="40" t="s">
        <v>771</v>
      </c>
      <c r="J15" s="40" t="s">
        <v>1946</v>
      </c>
      <c r="K15" s="40">
        <v>74</v>
      </c>
      <c r="L15" s="40" t="s">
        <v>1275</v>
      </c>
      <c r="M15" s="40" t="s">
        <v>1947</v>
      </c>
      <c r="N15" s="40" t="s">
        <v>1968</v>
      </c>
    </row>
    <row r="16" spans="1:14" ht="153" x14ac:dyDescent="0.25">
      <c r="A16" s="40" t="s">
        <v>1940</v>
      </c>
      <c r="B16" s="40" t="s">
        <v>1941</v>
      </c>
      <c r="C16" s="40" t="s">
        <v>1956</v>
      </c>
      <c r="D16" s="40" t="s">
        <v>1957</v>
      </c>
      <c r="E16" s="40" t="s">
        <v>1944</v>
      </c>
      <c r="F16" s="40" t="s">
        <v>1945</v>
      </c>
      <c r="G16" s="41">
        <v>43360.683333333298</v>
      </c>
      <c r="H16" s="53">
        <v>985568013822</v>
      </c>
      <c r="I16" s="40" t="s">
        <v>771</v>
      </c>
      <c r="J16" s="40" t="s">
        <v>1946</v>
      </c>
      <c r="K16" s="40">
        <v>74</v>
      </c>
      <c r="L16" s="40" t="s">
        <v>1275</v>
      </c>
      <c r="M16" s="40" t="s">
        <v>1947</v>
      </c>
      <c r="N16" s="40" t="s">
        <v>1968</v>
      </c>
    </row>
    <row r="17" spans="1:14" ht="165.75" x14ac:dyDescent="0.25">
      <c r="A17" s="40" t="s">
        <v>1940</v>
      </c>
      <c r="B17" s="40" t="s">
        <v>1941</v>
      </c>
      <c r="C17" s="40" t="s">
        <v>1956</v>
      </c>
      <c r="D17" s="40" t="s">
        <v>1957</v>
      </c>
      <c r="E17" s="40" t="s">
        <v>1944</v>
      </c>
      <c r="F17" s="40" t="s">
        <v>1945</v>
      </c>
      <c r="G17" s="41">
        <v>43360.694444444402</v>
      </c>
      <c r="H17" s="47" t="s">
        <v>1949</v>
      </c>
      <c r="I17" s="40" t="s">
        <v>771</v>
      </c>
      <c r="J17" s="40" t="s">
        <v>1946</v>
      </c>
      <c r="K17" s="40">
        <v>74</v>
      </c>
      <c r="L17" s="40" t="s">
        <v>1275</v>
      </c>
      <c r="M17" s="40" t="s">
        <v>1947</v>
      </c>
      <c r="N17" s="40" t="s">
        <v>1948</v>
      </c>
    </row>
    <row r="18" spans="1:14" ht="165.75" x14ac:dyDescent="0.25">
      <c r="A18" s="40" t="s">
        <v>1940</v>
      </c>
      <c r="B18" s="40" t="s">
        <v>1941</v>
      </c>
      <c r="C18" s="40" t="s">
        <v>1956</v>
      </c>
      <c r="D18" s="40" t="s">
        <v>1957</v>
      </c>
      <c r="E18" s="40" t="s">
        <v>1944</v>
      </c>
      <c r="F18" s="40" t="s">
        <v>1945</v>
      </c>
      <c r="G18" s="41">
        <v>43360.694444444402</v>
      </c>
      <c r="H18" s="47" t="s">
        <v>1949</v>
      </c>
      <c r="I18" s="40" t="s">
        <v>771</v>
      </c>
      <c r="J18" s="40" t="s">
        <v>1946</v>
      </c>
      <c r="K18" s="40">
        <v>74</v>
      </c>
      <c r="L18" s="40" t="s">
        <v>1275</v>
      </c>
      <c r="M18" s="40" t="s">
        <v>1947</v>
      </c>
      <c r="N18" s="40" t="s">
        <v>1948</v>
      </c>
    </row>
    <row r="19" spans="1:14" ht="114.75" x14ac:dyDescent="0.25">
      <c r="A19" s="40" t="s">
        <v>1940</v>
      </c>
      <c r="B19" s="40" t="s">
        <v>1941</v>
      </c>
      <c r="C19" s="40" t="s">
        <v>1956</v>
      </c>
      <c r="D19" s="40" t="s">
        <v>1957</v>
      </c>
      <c r="E19" s="40" t="s">
        <v>1969</v>
      </c>
      <c r="F19" s="40" t="s">
        <v>1970</v>
      </c>
      <c r="G19" s="41">
        <v>43361.7006944444</v>
      </c>
      <c r="H19" s="47">
        <v>989805476356</v>
      </c>
      <c r="I19" s="40" t="s">
        <v>1971</v>
      </c>
      <c r="J19" s="40" t="s">
        <v>1972</v>
      </c>
      <c r="K19" s="40">
        <v>79</v>
      </c>
      <c r="L19" s="40" t="s">
        <v>1275</v>
      </c>
      <c r="M19" s="40" t="s">
        <v>1947</v>
      </c>
      <c r="N19" s="40" t="s">
        <v>1973</v>
      </c>
    </row>
    <row r="20" spans="1:14" ht="114.75" x14ac:dyDescent="0.25">
      <c r="A20" s="40" t="s">
        <v>1940</v>
      </c>
      <c r="B20" s="40" t="s">
        <v>1941</v>
      </c>
      <c r="C20" s="40" t="s">
        <v>1956</v>
      </c>
      <c r="D20" s="40" t="s">
        <v>1957</v>
      </c>
      <c r="E20" s="40" t="s">
        <v>1969</v>
      </c>
      <c r="F20" s="40" t="s">
        <v>1970</v>
      </c>
      <c r="G20" s="41">
        <v>43361.704861111102</v>
      </c>
      <c r="H20" s="47">
        <v>987550887842</v>
      </c>
      <c r="I20" s="40" t="s">
        <v>1974</v>
      </c>
      <c r="J20" s="40" t="s">
        <v>1975</v>
      </c>
      <c r="K20" s="40">
        <v>78</v>
      </c>
      <c r="L20" s="40" t="s">
        <v>181</v>
      </c>
      <c r="M20" s="40" t="s">
        <v>1947</v>
      </c>
      <c r="N20" s="40" t="s">
        <v>1973</v>
      </c>
    </row>
    <row r="21" spans="1:14" ht="114.75" x14ac:dyDescent="0.25">
      <c r="A21" s="40" t="s">
        <v>1940</v>
      </c>
      <c r="B21" s="40" t="s">
        <v>1941</v>
      </c>
      <c r="C21" s="40" t="s">
        <v>1956</v>
      </c>
      <c r="D21" s="40" t="s">
        <v>1957</v>
      </c>
      <c r="E21" s="40" t="s">
        <v>1969</v>
      </c>
      <c r="F21" s="40" t="s">
        <v>1970</v>
      </c>
      <c r="G21" s="41">
        <v>43361.706250000003</v>
      </c>
      <c r="H21" s="47" t="s">
        <v>1976</v>
      </c>
      <c r="I21" s="40" t="s">
        <v>1977</v>
      </c>
      <c r="J21" s="40" t="s">
        <v>1978</v>
      </c>
      <c r="K21" s="40">
        <v>79</v>
      </c>
      <c r="L21" s="40" t="s">
        <v>1275</v>
      </c>
      <c r="M21" s="40" t="s">
        <v>1947</v>
      </c>
      <c r="N21" s="40" t="s">
        <v>1973</v>
      </c>
    </row>
    <row r="22" spans="1:14" ht="63.75" x14ac:dyDescent="0.25">
      <c r="A22" s="54" t="s">
        <v>1940</v>
      </c>
      <c r="B22" s="54" t="s">
        <v>1941</v>
      </c>
      <c r="C22" s="54" t="s">
        <v>1956</v>
      </c>
      <c r="D22" s="54" t="s">
        <v>1957</v>
      </c>
      <c r="E22" s="54" t="s">
        <v>1969</v>
      </c>
      <c r="F22" s="54" t="s">
        <v>1970</v>
      </c>
      <c r="G22" s="55">
        <v>43371.621527777803</v>
      </c>
      <c r="H22" s="56" t="s">
        <v>729</v>
      </c>
      <c r="I22" s="54" t="s">
        <v>1979</v>
      </c>
      <c r="J22" s="54" t="s">
        <v>743</v>
      </c>
      <c r="K22" s="54">
        <v>8</v>
      </c>
      <c r="L22" s="54"/>
      <c r="M22" s="54" t="s">
        <v>1947</v>
      </c>
      <c r="N22" s="54" t="s">
        <v>1980</v>
      </c>
    </row>
  </sheetData>
  <autoFilter ref="A1:N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FP9"/>
  <sheetViews>
    <sheetView tabSelected="1" zoomScale="80" zoomScaleNormal="80" workbookViewId="0">
      <selection activeCell="B2" sqref="B2"/>
    </sheetView>
  </sheetViews>
  <sheetFormatPr baseColWidth="10" defaultRowHeight="15" x14ac:dyDescent="0.25"/>
  <cols>
    <col min="1" max="1" width="14.42578125" style="28" customWidth="1"/>
    <col min="2" max="2" width="22.42578125" style="28" bestFit="1" customWidth="1"/>
    <col min="3" max="3" width="19.85546875" style="28" customWidth="1"/>
    <col min="4" max="4" width="12.28515625" style="28" customWidth="1"/>
    <col min="5" max="5" width="13.140625" style="28" bestFit="1" customWidth="1"/>
    <col min="6" max="6" width="16.7109375" style="28" bestFit="1" customWidth="1"/>
    <col min="7" max="7" width="13.140625" style="28" bestFit="1" customWidth="1"/>
    <col min="8" max="8" width="21.5703125" style="28" customWidth="1"/>
    <col min="9" max="9" width="15.85546875" style="28" customWidth="1"/>
    <col min="10" max="11" width="11.42578125" style="28"/>
    <col min="12" max="12" width="21.42578125" style="28" customWidth="1"/>
    <col min="13" max="13" width="26.28515625" style="28" bestFit="1" customWidth="1"/>
    <col min="14" max="14" width="26.42578125" style="28" bestFit="1" customWidth="1"/>
    <col min="15" max="16" width="11.42578125" style="28"/>
    <col min="17" max="17" width="15.28515625" style="28" bestFit="1" customWidth="1"/>
    <col min="18" max="16384" width="11.42578125" style="28"/>
  </cols>
  <sheetData>
    <row r="2" spans="1:172" ht="18.75" x14ac:dyDescent="0.3">
      <c r="A2" s="25" t="s">
        <v>1887</v>
      </c>
      <c r="B2" s="26" t="s">
        <v>521</v>
      </c>
      <c r="C2" s="27"/>
    </row>
    <row r="4" spans="1:172" x14ac:dyDescent="0.25">
      <c r="C4" s="27"/>
    </row>
    <row r="5" spans="1:172" ht="51" x14ac:dyDescent="0.25">
      <c r="A5" s="29" t="s">
        <v>1888</v>
      </c>
      <c r="B5" s="29" t="s">
        <v>1889</v>
      </c>
      <c r="C5" s="29" t="s">
        <v>1890</v>
      </c>
      <c r="D5" s="29" t="s">
        <v>1891</v>
      </c>
      <c r="E5" s="29" t="s">
        <v>1892</v>
      </c>
      <c r="F5" s="29" t="s">
        <v>1893</v>
      </c>
      <c r="G5" s="29" t="s">
        <v>1894</v>
      </c>
      <c r="H5" s="29" t="s">
        <v>1895</v>
      </c>
      <c r="I5" s="29" t="s">
        <v>1896</v>
      </c>
      <c r="J5" s="29" t="s">
        <v>47</v>
      </c>
      <c r="K5" s="29" t="s">
        <v>1897</v>
      </c>
      <c r="L5" s="29" t="s">
        <v>1898</v>
      </c>
      <c r="M5" s="29" t="s">
        <v>1899</v>
      </c>
      <c r="N5" s="29" t="s">
        <v>51</v>
      </c>
      <c r="O5" s="29" t="s">
        <v>1900</v>
      </c>
      <c r="P5" s="29" t="s">
        <v>1901</v>
      </c>
      <c r="Q5" s="29" t="s">
        <v>68</v>
      </c>
      <c r="R5" s="29" t="s">
        <v>1902</v>
      </c>
      <c r="S5" s="29" t="s">
        <v>1903</v>
      </c>
      <c r="T5" s="29" t="s">
        <v>73</v>
      </c>
      <c r="U5" s="29" t="s">
        <v>1904</v>
      </c>
      <c r="V5" s="29" t="s">
        <v>1905</v>
      </c>
      <c r="W5" s="29" t="s">
        <v>1906</v>
      </c>
      <c r="X5" s="29" t="s">
        <v>1907</v>
      </c>
      <c r="Y5" s="29" t="s">
        <v>1908</v>
      </c>
      <c r="Z5" s="29" t="s">
        <v>1909</v>
      </c>
      <c r="AA5" s="29" t="s">
        <v>1910</v>
      </c>
      <c r="AB5" s="29" t="s">
        <v>1911</v>
      </c>
      <c r="AC5" s="29" t="s">
        <v>1912</v>
      </c>
      <c r="AD5" s="29" t="s">
        <v>1913</v>
      </c>
      <c r="AE5" s="29" t="s">
        <v>1914</v>
      </c>
      <c r="AF5" s="29" t="s">
        <v>1915</v>
      </c>
      <c r="AG5" s="29" t="s">
        <v>1916</v>
      </c>
      <c r="AH5" s="29" t="s">
        <v>1917</v>
      </c>
      <c r="AI5" s="29" t="s">
        <v>1918</v>
      </c>
      <c r="AJ5" s="29" t="s">
        <v>1919</v>
      </c>
      <c r="AK5" s="29" t="s">
        <v>1920</v>
      </c>
      <c r="AL5" s="29" t="s">
        <v>1921</v>
      </c>
      <c r="AM5" s="29" t="s">
        <v>1922</v>
      </c>
      <c r="AN5" s="29" t="s">
        <v>1923</v>
      </c>
    </row>
    <row r="6" spans="1:172" s="33" customFormat="1" ht="42" customHeight="1" x14ac:dyDescent="0.25">
      <c r="A6" s="30" t="str">
        <f>VLOOKUP($B$2,Analyse!A:FP,23,0)</f>
        <v>21 T</v>
      </c>
      <c r="B6" s="30" t="str">
        <f>VLOOKUP(B2,Analyse!$A:$FO,24,0)</f>
        <v>RUE DE LA CROIX BLANCHE</v>
      </c>
      <c r="C6" s="30">
        <f>VLOOKUP($B$2,Analyse!$A:$FP,25,0)</f>
        <v>0</v>
      </c>
      <c r="D6" s="30" t="str">
        <f>VLOOKUP($B$2,Analyse!$A:$FP,26,0)</f>
        <v>BAILLY</v>
      </c>
      <c r="E6" s="30" t="str">
        <f>VLOOKUP($B$2,Analyse!$A:$FP,34,0)</f>
        <v>Clôturée</v>
      </c>
      <c r="F6" s="30" t="str">
        <f>VLOOKUP($B$2,Analyse!$A:$FP,42,0)</f>
        <v>Télérelève SEOP</v>
      </c>
      <c r="G6" s="30" t="str">
        <f>VLOOKUP($B$2,Analyse!$A:$FP,46,0)</f>
        <v>CEO06</v>
      </c>
      <c r="H6" s="30" t="str">
        <f>VLOOKUP($B$2,Analyse!$A:$FP,47,0)</f>
        <v>compteur avec émetteur téléR enquêter</v>
      </c>
      <c r="I6" s="30" t="str">
        <f>VLOOKUP($B$2,Analyse!$A:$FP,48,0)</f>
        <v>enquête simple</v>
      </c>
      <c r="J6" s="30" t="str">
        <f>VLOOKUP($B$2,Analyse!$A:$FP,49,0)</f>
        <v>TOUT</v>
      </c>
      <c r="K6" s="30" t="str">
        <f>VLOOKUP($B$2,Analyse!$A:$FP,50,0)</f>
        <v>CET12</v>
      </c>
      <c r="L6" s="30" t="str">
        <f>VLOOKUP($B$2,Analyse!$A:$FP,51,0)</f>
        <v>émetteur téléR reparamétrer</v>
      </c>
      <c r="M6" s="30" t="str">
        <f>VLOOKUP($B$2,Analyse!$A:$FP,52,0)</f>
        <v>A l'unité</v>
      </c>
      <c r="N6" s="30"/>
      <c r="O6" s="30"/>
      <c r="P6" s="31"/>
      <c r="Q6" s="30"/>
      <c r="R6" s="31"/>
      <c r="S6" s="31"/>
      <c r="T6" s="32"/>
      <c r="U6" s="31"/>
      <c r="V6" s="30"/>
      <c r="W6" s="30"/>
      <c r="X6" s="30"/>
      <c r="Y6" s="30"/>
      <c r="Z6" s="30"/>
      <c r="AA6" s="30"/>
      <c r="AB6" s="30"/>
      <c r="AC6" s="31"/>
      <c r="AD6" s="30"/>
      <c r="AE6" s="30"/>
      <c r="AF6" s="30"/>
      <c r="AG6" s="30"/>
      <c r="AH6" s="32"/>
      <c r="AI6" s="30"/>
      <c r="AJ6" s="32"/>
      <c r="AK6" s="30"/>
      <c r="AL6" s="30"/>
      <c r="AM6" s="31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  <c r="DA6" s="30"/>
      <c r="DB6" s="30"/>
      <c r="DC6" s="30"/>
      <c r="DD6" s="30"/>
      <c r="DE6" s="30"/>
      <c r="DF6" s="30"/>
      <c r="DG6" s="30"/>
      <c r="DH6" s="30"/>
      <c r="DI6" s="30"/>
      <c r="DJ6" s="30"/>
      <c r="DK6" s="30"/>
      <c r="DL6" s="30"/>
      <c r="DM6" s="30"/>
      <c r="DN6" s="30"/>
      <c r="DO6" s="30"/>
      <c r="DP6" s="30"/>
      <c r="DQ6" s="30"/>
      <c r="DR6" s="30"/>
      <c r="DS6" s="30"/>
      <c r="DT6" s="30"/>
      <c r="DU6" s="30"/>
      <c r="DV6" s="30"/>
      <c r="DW6" s="30"/>
      <c r="DX6" s="30"/>
      <c r="DY6" s="30"/>
      <c r="DZ6" s="30"/>
      <c r="EA6" s="30"/>
      <c r="EB6" s="30"/>
      <c r="EC6" s="30"/>
      <c r="ED6" s="30"/>
      <c r="EE6" s="30"/>
      <c r="EF6" s="30"/>
      <c r="EG6" s="30"/>
      <c r="EH6" s="30"/>
      <c r="EI6" s="30"/>
      <c r="EJ6" s="30"/>
      <c r="EK6" s="30"/>
      <c r="EL6" s="30"/>
      <c r="EM6" s="30"/>
      <c r="EN6" s="30"/>
      <c r="EO6" s="30"/>
      <c r="EP6" s="30"/>
      <c r="EQ6" s="30"/>
      <c r="ER6" s="30"/>
      <c r="ES6" s="30"/>
      <c r="ET6" s="30"/>
      <c r="EU6" s="30"/>
      <c r="EV6" s="30"/>
      <c r="EW6" s="30"/>
      <c r="EX6" s="30"/>
      <c r="EY6" s="30"/>
      <c r="EZ6" s="30"/>
      <c r="FA6" s="30"/>
      <c r="FB6" s="30"/>
      <c r="FC6" s="30"/>
      <c r="FD6" s="30"/>
      <c r="FE6" s="30"/>
      <c r="FF6" s="30"/>
      <c r="FG6" s="30"/>
      <c r="FH6" s="30"/>
      <c r="FI6" s="30"/>
      <c r="FJ6" s="30"/>
      <c r="FK6" s="30"/>
      <c r="FL6" s="30"/>
      <c r="FM6" s="30"/>
      <c r="FN6" s="30"/>
      <c r="FO6" s="30"/>
      <c r="FP6" s="30"/>
    </row>
    <row r="7" spans="1:172" x14ac:dyDescent="0.25">
      <c r="A7" s="27"/>
    </row>
    <row r="8" spans="1:172" s="36" customFormat="1" ht="30" x14ac:dyDescent="0.25">
      <c r="A8" s="34" t="s">
        <v>783</v>
      </c>
      <c r="B8" s="34" t="s">
        <v>792</v>
      </c>
      <c r="C8" s="34" t="s">
        <v>795</v>
      </c>
      <c r="D8" s="34" t="s">
        <v>796</v>
      </c>
      <c r="E8" s="34" t="s">
        <v>802</v>
      </c>
      <c r="F8" s="34" t="s">
        <v>803</v>
      </c>
      <c r="G8" s="34" t="s">
        <v>804</v>
      </c>
      <c r="H8" s="34" t="s">
        <v>1924</v>
      </c>
      <c r="I8" s="34" t="s">
        <v>1925</v>
      </c>
      <c r="J8" s="34" t="s">
        <v>1926</v>
      </c>
      <c r="K8" s="34" t="s">
        <v>828</v>
      </c>
      <c r="L8" s="34" t="s">
        <v>829</v>
      </c>
      <c r="M8" s="34" t="s">
        <v>830</v>
      </c>
      <c r="N8" s="34" t="s">
        <v>831</v>
      </c>
      <c r="O8" s="34" t="s">
        <v>832</v>
      </c>
      <c r="P8" s="35" t="s">
        <v>840</v>
      </c>
      <c r="Q8" s="35" t="s">
        <v>841</v>
      </c>
    </row>
    <row r="9" spans="1:172" x14ac:dyDescent="0.25">
      <c r="A9" s="28" t="e">
        <f>VLOOKUP($B$2,Parc!$A:$CG,5,0)</f>
        <v>#N/A</v>
      </c>
      <c r="B9" s="28" t="e">
        <f>VLOOKUP($B$2,Parc!$A:$CG,14,0)</f>
        <v>#N/A</v>
      </c>
      <c r="C9" s="28" t="e">
        <f>VLOOKUP($B$2,Parc!$A:$CG,17,0)</f>
        <v>#N/A</v>
      </c>
      <c r="D9" s="28" t="e">
        <f>VLOOKUP($B$2,Parc!$A:$CG,18,0)</f>
        <v>#N/A</v>
      </c>
      <c r="E9" s="28" t="e">
        <f>VLOOKUP($B$2,Parc!$A:$CG,24,0)</f>
        <v>#N/A</v>
      </c>
      <c r="F9" s="28" t="e">
        <f>VLOOKUP($B$2,Parc!$A:$CG,25,0)</f>
        <v>#N/A</v>
      </c>
      <c r="G9" s="28" t="e">
        <f>VLOOKUP($B$2,Parc!$A:$CG,26,0)</f>
        <v>#N/A</v>
      </c>
      <c r="H9" s="28" t="e">
        <f>VLOOKUP($B$2,Parc!$A:$CG,27,0)</f>
        <v>#N/A</v>
      </c>
      <c r="I9" s="28" t="e">
        <f>VLOOKUP($B$2,Parc!$A:$CG,28,0)</f>
        <v>#N/A</v>
      </c>
      <c r="J9" s="28" t="e">
        <f>VLOOKUP($B$2,Parc!$A:$CG,49,0)</f>
        <v>#N/A</v>
      </c>
      <c r="K9" s="28" t="e">
        <f>VLOOKUP($B$2,Parc!$A:$CG,50,0)</f>
        <v>#N/A</v>
      </c>
      <c r="L9" s="28" t="e">
        <f>VLOOKUP($B$2,Parc!$A:$CG,51,0)</f>
        <v>#N/A</v>
      </c>
      <c r="M9" s="28" t="e">
        <f>VLOOKUP($B$2,Parc!$A:$CG,52,0)</f>
        <v>#N/A</v>
      </c>
      <c r="N9" s="28" t="e">
        <f>VLOOKUP($B$2,Parc!$A:$CG,53,0)</f>
        <v>#N/A</v>
      </c>
      <c r="O9" s="28" t="e">
        <f>VLOOKUP($B$2,Parc!$A:$CG,54,0)</f>
        <v>#N/A</v>
      </c>
      <c r="P9" s="28" t="e">
        <f>VLOOKUP($B$2,Parc!$A:$CG,62,0)</f>
        <v>#N/A</v>
      </c>
      <c r="Q9" s="28" t="e">
        <f>VLOOKUP($B$2,Parc!$A:$CG,63,0)</f>
        <v>#N/A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compare_ABP_Antech_Parcptr">
                <anchor moveWithCells="1" sizeWithCells="1">
                  <from>
                    <xdr:col>3</xdr:col>
                    <xdr:colOff>9525</xdr:colOff>
                    <xdr:row>1</xdr:row>
                    <xdr:rowOff>28575</xdr:rowOff>
                  </from>
                  <to>
                    <xdr:col>4</xdr:col>
                    <xdr:colOff>28575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R40"/>
  <sheetViews>
    <sheetView workbookViewId="0"/>
  </sheetViews>
  <sheetFormatPr baseColWidth="10" defaultRowHeight="15" x14ac:dyDescent="0.25"/>
  <cols>
    <col min="1" max="1" width="15.28515625" customWidth="1"/>
  </cols>
  <sheetData>
    <row r="1" spans="1:174" x14ac:dyDescent="0.25">
      <c r="A1" s="1" t="s">
        <v>1886</v>
      </c>
      <c r="B1" s="2" t="s">
        <v>0</v>
      </c>
      <c r="C1" s="3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2" t="s">
        <v>22</v>
      </c>
      <c r="Y1" s="2" t="s">
        <v>23</v>
      </c>
      <c r="Z1" s="2" t="s">
        <v>24</v>
      </c>
      <c r="AA1" s="2" t="s">
        <v>25</v>
      </c>
      <c r="AB1" s="2" t="s">
        <v>26</v>
      </c>
      <c r="AC1" s="2" t="s">
        <v>27</v>
      </c>
      <c r="AD1" s="2" t="s">
        <v>28</v>
      </c>
      <c r="AE1" s="2" t="s">
        <v>29</v>
      </c>
      <c r="AF1" s="2" t="s">
        <v>30</v>
      </c>
      <c r="AG1" s="2" t="s">
        <v>31</v>
      </c>
      <c r="AH1" s="2" t="s">
        <v>32</v>
      </c>
      <c r="AI1" s="2" t="s">
        <v>33</v>
      </c>
      <c r="AJ1" s="2" t="s">
        <v>34</v>
      </c>
      <c r="AK1" s="2" t="s">
        <v>35</v>
      </c>
      <c r="AL1" s="2" t="s">
        <v>36</v>
      </c>
      <c r="AM1" s="2" t="s">
        <v>37</v>
      </c>
      <c r="AN1" s="2" t="s">
        <v>38</v>
      </c>
      <c r="AO1" s="2" t="s">
        <v>39</v>
      </c>
      <c r="AP1" s="2" t="s">
        <v>40</v>
      </c>
      <c r="AQ1" s="2" t="s">
        <v>41</v>
      </c>
      <c r="AR1" s="2" t="s">
        <v>42</v>
      </c>
      <c r="AS1" s="2" t="s">
        <v>43</v>
      </c>
      <c r="AT1" s="2" t="s">
        <v>44</v>
      </c>
      <c r="AU1" s="2" t="s">
        <v>45</v>
      </c>
      <c r="AV1" s="2" t="s">
        <v>46</v>
      </c>
      <c r="AW1" s="2" t="s">
        <v>47</v>
      </c>
      <c r="AX1" s="2" t="s">
        <v>48</v>
      </c>
      <c r="AY1" s="2" t="s">
        <v>49</v>
      </c>
      <c r="AZ1" s="2" t="s">
        <v>50</v>
      </c>
      <c r="BA1" s="2" t="s">
        <v>51</v>
      </c>
      <c r="BB1" s="2" t="s">
        <v>52</v>
      </c>
      <c r="BC1" s="2" t="s">
        <v>53</v>
      </c>
      <c r="BD1" s="2" t="s">
        <v>54</v>
      </c>
      <c r="BE1" s="2" t="s">
        <v>55</v>
      </c>
      <c r="BF1" s="2" t="s">
        <v>56</v>
      </c>
      <c r="BG1" s="2" t="s">
        <v>57</v>
      </c>
      <c r="BH1" s="2" t="s">
        <v>58</v>
      </c>
      <c r="BI1" s="2" t="s">
        <v>59</v>
      </c>
      <c r="BJ1" s="2" t="s">
        <v>60</v>
      </c>
      <c r="BK1" s="2" t="s">
        <v>61</v>
      </c>
      <c r="BL1" s="2" t="s">
        <v>62</v>
      </c>
      <c r="BM1" s="2" t="s">
        <v>63</v>
      </c>
      <c r="BN1" s="2" t="s">
        <v>64</v>
      </c>
      <c r="BO1" s="2" t="s">
        <v>65</v>
      </c>
      <c r="BP1" s="2" t="s">
        <v>66</v>
      </c>
      <c r="BQ1" s="2" t="s">
        <v>67</v>
      </c>
      <c r="BR1" s="2" t="s">
        <v>68</v>
      </c>
      <c r="BS1" s="2" t="s">
        <v>69</v>
      </c>
      <c r="BT1" s="2" t="s">
        <v>70</v>
      </c>
      <c r="BU1" s="2" t="s">
        <v>71</v>
      </c>
      <c r="BV1" s="2" t="s">
        <v>72</v>
      </c>
      <c r="BW1" s="2" t="s">
        <v>73</v>
      </c>
      <c r="BX1" s="2" t="s">
        <v>74</v>
      </c>
      <c r="BY1" s="2" t="s">
        <v>75</v>
      </c>
      <c r="BZ1" s="2" t="s">
        <v>76</v>
      </c>
      <c r="CA1" s="2" t="s">
        <v>77</v>
      </c>
      <c r="CB1" s="2" t="s">
        <v>78</v>
      </c>
      <c r="CC1" s="2" t="s">
        <v>79</v>
      </c>
      <c r="CD1" s="2" t="s">
        <v>80</v>
      </c>
      <c r="CE1" s="2" t="s">
        <v>81</v>
      </c>
      <c r="CF1" s="2" t="s">
        <v>82</v>
      </c>
      <c r="CG1" s="2" t="s">
        <v>83</v>
      </c>
      <c r="CH1" s="2" t="s">
        <v>84</v>
      </c>
      <c r="CI1" s="2" t="s">
        <v>85</v>
      </c>
      <c r="CJ1" s="2" t="s">
        <v>86</v>
      </c>
      <c r="CK1" s="2" t="s">
        <v>87</v>
      </c>
      <c r="CL1" s="2" t="s">
        <v>88</v>
      </c>
      <c r="CM1" s="2" t="s">
        <v>89</v>
      </c>
      <c r="CN1" s="2" t="s">
        <v>90</v>
      </c>
      <c r="CO1" s="2" t="s">
        <v>91</v>
      </c>
      <c r="CP1" s="2" t="s">
        <v>92</v>
      </c>
      <c r="CQ1" s="2" t="s">
        <v>93</v>
      </c>
      <c r="CR1" s="2" t="s">
        <v>94</v>
      </c>
      <c r="CS1" s="2" t="s">
        <v>95</v>
      </c>
      <c r="CT1" s="2" t="s">
        <v>96</v>
      </c>
      <c r="CU1" s="2" t="s">
        <v>97</v>
      </c>
      <c r="CV1" s="2" t="s">
        <v>98</v>
      </c>
      <c r="CW1" s="2" t="s">
        <v>99</v>
      </c>
      <c r="CX1" s="2" t="s">
        <v>100</v>
      </c>
      <c r="CY1" s="2" t="s">
        <v>101</v>
      </c>
      <c r="CZ1" s="2" t="s">
        <v>102</v>
      </c>
      <c r="DA1" s="2" t="s">
        <v>103</v>
      </c>
      <c r="DB1" s="2" t="s">
        <v>104</v>
      </c>
      <c r="DC1" s="2" t="s">
        <v>105</v>
      </c>
      <c r="DD1" s="2" t="s">
        <v>106</v>
      </c>
      <c r="DE1" s="2" t="s">
        <v>107</v>
      </c>
      <c r="DF1" s="2" t="s">
        <v>108</v>
      </c>
      <c r="DG1" s="2" t="s">
        <v>109</v>
      </c>
      <c r="DH1" s="2" t="s">
        <v>110</v>
      </c>
      <c r="DI1" s="2" t="s">
        <v>111</v>
      </c>
      <c r="DJ1" s="2" t="s">
        <v>112</v>
      </c>
      <c r="DK1" s="2" t="s">
        <v>113</v>
      </c>
      <c r="DL1" s="2" t="s">
        <v>114</v>
      </c>
      <c r="DM1" s="2" t="s">
        <v>115</v>
      </c>
      <c r="DN1" s="2" t="s">
        <v>116</v>
      </c>
      <c r="DO1" s="2" t="s">
        <v>117</v>
      </c>
      <c r="DP1" s="2" t="s">
        <v>118</v>
      </c>
      <c r="DQ1" s="2" t="s">
        <v>119</v>
      </c>
      <c r="DR1" s="2" t="s">
        <v>120</v>
      </c>
      <c r="DS1" s="2" t="s">
        <v>121</v>
      </c>
      <c r="DT1" s="2" t="s">
        <v>122</v>
      </c>
      <c r="DU1" s="2" t="s">
        <v>123</v>
      </c>
      <c r="DV1" s="2" t="s">
        <v>124</v>
      </c>
      <c r="DW1" s="2" t="s">
        <v>125</v>
      </c>
      <c r="DX1" s="2" t="s">
        <v>126</v>
      </c>
      <c r="DY1" s="2" t="s">
        <v>127</v>
      </c>
      <c r="DZ1" s="2" t="s">
        <v>128</v>
      </c>
      <c r="EA1" s="2" t="s">
        <v>129</v>
      </c>
      <c r="EB1" s="2" t="s">
        <v>130</v>
      </c>
      <c r="EC1" s="2" t="s">
        <v>131</v>
      </c>
      <c r="ED1" s="2" t="s">
        <v>132</v>
      </c>
      <c r="EE1" s="2" t="s">
        <v>133</v>
      </c>
      <c r="EF1" s="2" t="s">
        <v>134</v>
      </c>
      <c r="EG1" s="2" t="s">
        <v>135</v>
      </c>
      <c r="EH1" s="2" t="s">
        <v>136</v>
      </c>
      <c r="EI1" s="2" t="s">
        <v>137</v>
      </c>
      <c r="EJ1" s="2" t="s">
        <v>138</v>
      </c>
      <c r="EK1" s="2" t="s">
        <v>139</v>
      </c>
      <c r="EL1" s="2" t="s">
        <v>140</v>
      </c>
      <c r="EM1" s="2" t="s">
        <v>141</v>
      </c>
      <c r="EN1" s="2" t="s">
        <v>142</v>
      </c>
      <c r="EO1" s="2" t="s">
        <v>143</v>
      </c>
      <c r="EP1" s="2" t="s">
        <v>144</v>
      </c>
      <c r="EQ1" s="2" t="s">
        <v>145</v>
      </c>
      <c r="ER1" s="2" t="s">
        <v>146</v>
      </c>
      <c r="ES1" s="2" t="s">
        <v>147</v>
      </c>
      <c r="ET1" s="2" t="s">
        <v>148</v>
      </c>
      <c r="EU1" s="2" t="s">
        <v>149</v>
      </c>
      <c r="EV1" s="2" t="s">
        <v>150</v>
      </c>
      <c r="EW1" s="2" t="s">
        <v>151</v>
      </c>
      <c r="EX1" s="2" t="s">
        <v>152</v>
      </c>
      <c r="EY1" s="2" t="s">
        <v>153</v>
      </c>
      <c r="EZ1" s="2" t="s">
        <v>154</v>
      </c>
      <c r="FA1" s="2" t="s">
        <v>155</v>
      </c>
      <c r="FB1" s="2" t="s">
        <v>156</v>
      </c>
      <c r="FC1" s="2" t="s">
        <v>157</v>
      </c>
      <c r="FD1" s="2" t="s">
        <v>158</v>
      </c>
      <c r="FE1" s="2" t="s">
        <v>159</v>
      </c>
      <c r="FF1" s="2" t="s">
        <v>160</v>
      </c>
      <c r="FG1" s="2" t="s">
        <v>161</v>
      </c>
      <c r="FH1" s="2" t="s">
        <v>162</v>
      </c>
      <c r="FI1" s="2" t="s">
        <v>163</v>
      </c>
      <c r="FJ1" s="2" t="s">
        <v>164</v>
      </c>
      <c r="FK1" s="2" t="s">
        <v>165</v>
      </c>
      <c r="FL1" s="2" t="s">
        <v>166</v>
      </c>
      <c r="FM1" s="2" t="s">
        <v>167</v>
      </c>
      <c r="FN1" s="2" t="s">
        <v>168</v>
      </c>
      <c r="FO1" s="2" t="s">
        <v>169</v>
      </c>
      <c r="FP1" s="2" t="s">
        <v>170</v>
      </c>
      <c r="FQ1" s="4" t="s">
        <v>171</v>
      </c>
      <c r="FR1" s="5" t="s">
        <v>172</v>
      </c>
    </row>
    <row r="2" spans="1:174" x14ac:dyDescent="0.25">
      <c r="A2" s="6" t="s">
        <v>173</v>
      </c>
      <c r="B2" s="7">
        <v>54</v>
      </c>
      <c r="C2" s="7">
        <v>840582</v>
      </c>
      <c r="D2" s="7">
        <v>1</v>
      </c>
      <c r="E2" s="7" t="s">
        <v>174</v>
      </c>
      <c r="F2" s="7">
        <v>1511981274</v>
      </c>
      <c r="G2" s="7"/>
      <c r="H2" s="7">
        <v>0</v>
      </c>
      <c r="I2" s="7" t="s">
        <v>175</v>
      </c>
      <c r="J2" s="7" t="s">
        <v>176</v>
      </c>
      <c r="K2" s="7"/>
      <c r="L2" s="7" t="s">
        <v>177</v>
      </c>
      <c r="M2" s="8">
        <v>43276.685613425929</v>
      </c>
      <c r="N2" s="8">
        <v>43355.313020833331</v>
      </c>
      <c r="O2" s="7" t="s">
        <v>178</v>
      </c>
      <c r="P2" s="7" t="s">
        <v>179</v>
      </c>
      <c r="Q2" s="7">
        <v>5415006580</v>
      </c>
      <c r="R2" s="7" t="s">
        <v>178</v>
      </c>
      <c r="S2" s="7" t="s">
        <v>179</v>
      </c>
      <c r="T2" s="7"/>
      <c r="U2" s="7"/>
      <c r="V2" s="7" t="s">
        <v>180</v>
      </c>
      <c r="W2" s="7" t="s">
        <v>181</v>
      </c>
      <c r="X2" s="7" t="s">
        <v>182</v>
      </c>
      <c r="Y2" s="7"/>
      <c r="Z2" s="7" t="s">
        <v>183</v>
      </c>
      <c r="AA2" s="7"/>
      <c r="AB2" s="7">
        <v>0</v>
      </c>
      <c r="AC2" s="7">
        <v>0</v>
      </c>
      <c r="AD2" s="7"/>
      <c r="AE2" s="7"/>
      <c r="AF2" s="7">
        <v>0</v>
      </c>
      <c r="AG2" s="7">
        <v>0</v>
      </c>
      <c r="AH2" s="7" t="s">
        <v>184</v>
      </c>
      <c r="AI2" s="7"/>
      <c r="AJ2" s="7" t="s">
        <v>174</v>
      </c>
      <c r="AK2" s="7" t="s">
        <v>174</v>
      </c>
      <c r="AL2" s="7">
        <v>1511981274</v>
      </c>
      <c r="AM2" s="7">
        <v>17930</v>
      </c>
      <c r="AN2" s="7" t="s">
        <v>185</v>
      </c>
      <c r="AO2" s="7" t="s">
        <v>186</v>
      </c>
      <c r="AP2" s="7" t="s">
        <v>187</v>
      </c>
      <c r="AQ2" s="7" t="s">
        <v>188</v>
      </c>
      <c r="AR2" s="7">
        <v>0</v>
      </c>
      <c r="AS2" s="7">
        <v>0</v>
      </c>
      <c r="AT2" s="7" t="s">
        <v>189</v>
      </c>
      <c r="AU2" s="7" t="s">
        <v>190</v>
      </c>
      <c r="AV2" s="7" t="s">
        <v>191</v>
      </c>
      <c r="AW2" s="7" t="s">
        <v>192</v>
      </c>
      <c r="AX2" s="7" t="s">
        <v>189</v>
      </c>
      <c r="AY2" s="7" t="s">
        <v>190</v>
      </c>
      <c r="AZ2" s="7" t="s">
        <v>191</v>
      </c>
      <c r="BA2" s="7" t="s">
        <v>193</v>
      </c>
      <c r="BB2" s="7" t="s">
        <v>194</v>
      </c>
      <c r="BC2" s="7" t="s">
        <v>195</v>
      </c>
      <c r="BD2" s="7" t="s">
        <v>196</v>
      </c>
      <c r="BE2" s="7" t="s">
        <v>197</v>
      </c>
      <c r="BF2" s="7">
        <v>0</v>
      </c>
      <c r="BG2" s="7" t="s">
        <v>198</v>
      </c>
      <c r="BH2" s="8">
        <v>43276.686076388891</v>
      </c>
      <c r="BI2" s="8">
        <v>43306.686076388891</v>
      </c>
      <c r="BJ2" s="8">
        <v>43276.686076388891</v>
      </c>
      <c r="BK2" s="8">
        <v>43354.364583333336</v>
      </c>
      <c r="BL2" s="7" t="s">
        <v>199</v>
      </c>
      <c r="BM2" s="8">
        <v>43354.364583333336</v>
      </c>
      <c r="BN2" s="8">
        <v>43354.375</v>
      </c>
      <c r="BO2" s="7" t="s">
        <v>200</v>
      </c>
      <c r="BP2" s="8">
        <v>43354.370138888888</v>
      </c>
      <c r="BQ2" s="8">
        <v>43354.381944444445</v>
      </c>
      <c r="BR2" s="7">
        <v>9</v>
      </c>
      <c r="BS2" s="7">
        <v>77.6840277777778</v>
      </c>
      <c r="BT2" s="7">
        <v>77.695833333333297</v>
      </c>
      <c r="BU2" s="8">
        <v>43354.382615740738</v>
      </c>
      <c r="BV2" s="8">
        <v>43354.769120370373</v>
      </c>
      <c r="BW2" s="7"/>
      <c r="BX2" s="8">
        <v>43355.313020833331</v>
      </c>
      <c r="BY2" s="7"/>
      <c r="BZ2" s="7">
        <v>1</v>
      </c>
      <c r="CA2" s="7">
        <v>0</v>
      </c>
      <c r="CB2" s="7">
        <v>0</v>
      </c>
      <c r="CC2" s="7">
        <v>0</v>
      </c>
      <c r="CD2" s="7" t="s">
        <v>201</v>
      </c>
      <c r="CE2" s="7">
        <v>0</v>
      </c>
      <c r="CF2" s="7">
        <v>0</v>
      </c>
      <c r="CG2" s="7">
        <v>1</v>
      </c>
      <c r="CH2" s="7"/>
      <c r="CI2" s="7"/>
      <c r="CJ2" s="7"/>
      <c r="CK2" s="7"/>
      <c r="CL2" s="7"/>
      <c r="CM2" s="7"/>
      <c r="CN2" s="7">
        <v>1</v>
      </c>
      <c r="CO2" s="7">
        <v>0</v>
      </c>
      <c r="CP2" s="7">
        <v>5415006580</v>
      </c>
      <c r="CQ2" s="7"/>
      <c r="CR2" s="7"/>
      <c r="CS2" s="7"/>
      <c r="CT2" s="7">
        <v>15</v>
      </c>
      <c r="CU2" s="7">
        <v>2012</v>
      </c>
      <c r="CV2" s="7" t="s">
        <v>202</v>
      </c>
      <c r="CW2" s="7" t="s">
        <v>203</v>
      </c>
      <c r="CX2" s="7" t="s">
        <v>204</v>
      </c>
      <c r="CY2" s="7">
        <v>449</v>
      </c>
      <c r="CZ2" s="8">
        <v>43354.379189814812</v>
      </c>
      <c r="DA2" s="7" t="s">
        <v>205</v>
      </c>
      <c r="DB2" s="7"/>
      <c r="DC2" s="7" t="s">
        <v>206</v>
      </c>
      <c r="DD2" s="7" t="s">
        <v>207</v>
      </c>
      <c r="DE2" s="7"/>
      <c r="DF2" s="7" t="s">
        <v>208</v>
      </c>
      <c r="DG2" s="7"/>
      <c r="DH2" s="7" t="s">
        <v>209</v>
      </c>
      <c r="DI2" s="7"/>
      <c r="DJ2" s="7"/>
      <c r="DK2" s="7"/>
      <c r="DL2" s="7">
        <v>0</v>
      </c>
      <c r="DM2" s="7"/>
      <c r="DN2" s="7"/>
      <c r="DO2" s="7"/>
      <c r="DP2" s="7"/>
      <c r="DQ2" s="7"/>
      <c r="DR2" s="7" t="s">
        <v>210</v>
      </c>
      <c r="DS2" s="7"/>
      <c r="DT2" s="7">
        <v>449.7</v>
      </c>
      <c r="DU2" s="8">
        <v>43354.379189814812</v>
      </c>
      <c r="DV2" s="7"/>
      <c r="DW2" s="7"/>
      <c r="DX2" s="7"/>
      <c r="DY2" s="7"/>
      <c r="DZ2" s="7"/>
      <c r="EA2" s="7" t="s">
        <v>211</v>
      </c>
      <c r="EB2" s="7">
        <v>20</v>
      </c>
      <c r="EC2" s="7">
        <v>0</v>
      </c>
      <c r="ED2" s="7">
        <v>7.8043002495012513E+26</v>
      </c>
      <c r="EE2" s="7"/>
      <c r="EF2" s="7"/>
      <c r="EG2" s="7"/>
      <c r="EH2" s="7" t="s">
        <v>205</v>
      </c>
      <c r="EI2" s="7"/>
      <c r="EJ2" s="7">
        <v>0</v>
      </c>
      <c r="EK2" s="7" t="s">
        <v>212</v>
      </c>
      <c r="EL2" s="7"/>
      <c r="EM2" s="7">
        <v>0</v>
      </c>
      <c r="EN2" s="7"/>
      <c r="EO2" s="7"/>
      <c r="EP2" s="7"/>
      <c r="EQ2" s="7"/>
      <c r="ER2" s="7"/>
      <c r="ES2" s="7"/>
      <c r="ET2" s="7"/>
      <c r="EU2" s="7"/>
      <c r="EV2" s="7"/>
      <c r="EW2" s="7">
        <v>0</v>
      </c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>
        <v>0</v>
      </c>
      <c r="FN2" s="7"/>
      <c r="FO2" s="7"/>
      <c r="FP2" s="7"/>
      <c r="FQ2" s="7" t="s">
        <v>213</v>
      </c>
      <c r="FR2" s="9" t="s">
        <v>173</v>
      </c>
    </row>
    <row r="3" spans="1:174" x14ac:dyDescent="0.25">
      <c r="A3" s="10" t="s">
        <v>214</v>
      </c>
      <c r="B3" s="11">
        <v>54</v>
      </c>
      <c r="C3" s="11">
        <v>842052</v>
      </c>
      <c r="D3" s="11">
        <v>1</v>
      </c>
      <c r="E3" s="11" t="s">
        <v>174</v>
      </c>
      <c r="F3" s="11">
        <v>8602093917</v>
      </c>
      <c r="G3" s="11"/>
      <c r="H3" s="11">
        <v>0</v>
      </c>
      <c r="I3" s="11" t="s">
        <v>175</v>
      </c>
      <c r="J3" s="11" t="s">
        <v>215</v>
      </c>
      <c r="K3" s="11"/>
      <c r="L3" s="11" t="s">
        <v>216</v>
      </c>
      <c r="M3" s="12">
        <v>43277.627905092595</v>
      </c>
      <c r="N3" s="12">
        <v>43347.352754629632</v>
      </c>
      <c r="O3" s="11" t="s">
        <v>217</v>
      </c>
      <c r="P3" s="11"/>
      <c r="Q3" s="11">
        <v>7905514186</v>
      </c>
      <c r="R3" s="11" t="s">
        <v>217</v>
      </c>
      <c r="S3" s="11" t="s">
        <v>218</v>
      </c>
      <c r="T3" s="11" t="s">
        <v>218</v>
      </c>
      <c r="U3" s="11"/>
      <c r="V3" s="11" t="s">
        <v>219</v>
      </c>
      <c r="W3" s="11" t="s">
        <v>181</v>
      </c>
      <c r="X3" s="11" t="s">
        <v>220</v>
      </c>
      <c r="Y3" s="11" t="s">
        <v>221</v>
      </c>
      <c r="Z3" s="11" t="s">
        <v>222</v>
      </c>
      <c r="AA3" s="11"/>
      <c r="AB3" s="11">
        <v>0</v>
      </c>
      <c r="AC3" s="11">
        <v>0</v>
      </c>
      <c r="AD3" s="11"/>
      <c r="AE3" s="11"/>
      <c r="AF3" s="11">
        <v>0</v>
      </c>
      <c r="AG3" s="11">
        <v>0</v>
      </c>
      <c r="AH3" s="11" t="s">
        <v>184</v>
      </c>
      <c r="AI3" s="11"/>
      <c r="AJ3" s="11" t="s">
        <v>174</v>
      </c>
      <c r="AK3" s="11" t="s">
        <v>174</v>
      </c>
      <c r="AL3" s="11">
        <v>8602093917</v>
      </c>
      <c r="AM3" s="11">
        <v>17930</v>
      </c>
      <c r="AN3" s="11" t="s">
        <v>185</v>
      </c>
      <c r="AO3" s="11" t="s">
        <v>186</v>
      </c>
      <c r="AP3" s="11" t="s">
        <v>187</v>
      </c>
      <c r="AQ3" s="11"/>
      <c r="AR3" s="11">
        <v>0</v>
      </c>
      <c r="AS3" s="11">
        <v>0</v>
      </c>
      <c r="AT3" s="11" t="s">
        <v>223</v>
      </c>
      <c r="AU3" s="11" t="s">
        <v>224</v>
      </c>
      <c r="AV3" s="11" t="s">
        <v>225</v>
      </c>
      <c r="AW3" s="11" t="s">
        <v>192</v>
      </c>
      <c r="AX3" s="11" t="s">
        <v>223</v>
      </c>
      <c r="AY3" s="11" t="s">
        <v>224</v>
      </c>
      <c r="AZ3" s="11" t="s">
        <v>225</v>
      </c>
      <c r="BA3" s="11" t="s">
        <v>193</v>
      </c>
      <c r="BB3" s="11" t="s">
        <v>226</v>
      </c>
      <c r="BC3" s="11" t="s">
        <v>227</v>
      </c>
      <c r="BD3" s="11" t="s">
        <v>196</v>
      </c>
      <c r="BE3" s="11" t="s">
        <v>197</v>
      </c>
      <c r="BF3" s="11">
        <v>0</v>
      </c>
      <c r="BG3" s="11" t="s">
        <v>198</v>
      </c>
      <c r="BH3" s="12">
        <v>43277.628020833334</v>
      </c>
      <c r="BI3" s="12">
        <v>43307.628020833334</v>
      </c>
      <c r="BJ3" s="12">
        <v>43277.628020833334</v>
      </c>
      <c r="BK3" s="12">
        <v>43346.583333333336</v>
      </c>
      <c r="BL3" s="11" t="s">
        <v>199</v>
      </c>
      <c r="BM3" s="12">
        <v>43346.583333333336</v>
      </c>
      <c r="BN3" s="12">
        <v>43346.600694444445</v>
      </c>
      <c r="BO3" s="11" t="s">
        <v>228</v>
      </c>
      <c r="BP3" s="12">
        <v>43346.617361111108</v>
      </c>
      <c r="BQ3" s="12">
        <v>43346.695138888892</v>
      </c>
      <c r="BR3" s="11">
        <v>9</v>
      </c>
      <c r="BS3" s="11">
        <v>68.988888888888894</v>
      </c>
      <c r="BT3" s="11">
        <v>69.066666666666706</v>
      </c>
      <c r="BU3" s="12">
        <v>43346.688310185185</v>
      </c>
      <c r="BV3" s="12">
        <v>43346.794074074074</v>
      </c>
      <c r="BW3" s="11"/>
      <c r="BX3" s="12">
        <v>43347.352754629632</v>
      </c>
      <c r="BY3" s="11"/>
      <c r="BZ3" s="11">
        <v>1</v>
      </c>
      <c r="CA3" s="11">
        <v>1</v>
      </c>
      <c r="CB3" s="11">
        <v>0.05</v>
      </c>
      <c r="CC3" s="11">
        <v>0</v>
      </c>
      <c r="CD3" s="11" t="s">
        <v>229</v>
      </c>
      <c r="CE3" s="11">
        <v>0</v>
      </c>
      <c r="CF3" s="11">
        <v>0</v>
      </c>
      <c r="CG3" s="11">
        <v>0</v>
      </c>
      <c r="CH3" s="11"/>
      <c r="CI3" s="11"/>
      <c r="CJ3" s="11"/>
      <c r="CK3" s="11"/>
      <c r="CL3" s="11"/>
      <c r="CM3" s="11"/>
      <c r="CN3" s="11">
        <v>1</v>
      </c>
      <c r="CO3" s="11">
        <v>0</v>
      </c>
      <c r="CP3" s="11">
        <v>7905514186</v>
      </c>
      <c r="CQ3" s="11"/>
      <c r="CR3" s="11"/>
      <c r="CS3" s="11"/>
      <c r="CT3" s="11">
        <v>15</v>
      </c>
      <c r="CU3" s="11">
        <v>2003</v>
      </c>
      <c r="CV3" s="11" t="s">
        <v>230</v>
      </c>
      <c r="CW3" s="11" t="s">
        <v>231</v>
      </c>
      <c r="CX3" s="11" t="s">
        <v>232</v>
      </c>
      <c r="CY3" s="11">
        <v>2697</v>
      </c>
      <c r="CZ3" s="12">
        <v>43346.687557870369</v>
      </c>
      <c r="DA3" s="11" t="s">
        <v>233</v>
      </c>
      <c r="DB3" s="11"/>
      <c r="DC3" s="11" t="s">
        <v>206</v>
      </c>
      <c r="DD3" s="11" t="s">
        <v>207</v>
      </c>
      <c r="DE3" s="11"/>
      <c r="DF3" s="11" t="s">
        <v>208</v>
      </c>
      <c r="DG3" s="11"/>
      <c r="DH3" s="11" t="s">
        <v>234</v>
      </c>
      <c r="DI3" s="11"/>
      <c r="DJ3" s="11"/>
      <c r="DK3" s="11"/>
      <c r="DL3" s="11">
        <v>15</v>
      </c>
      <c r="DM3" s="11"/>
      <c r="DN3" s="11"/>
      <c r="DO3" s="11" t="s">
        <v>235</v>
      </c>
      <c r="DP3" s="11">
        <v>0</v>
      </c>
      <c r="DQ3" s="11"/>
      <c r="DR3" s="11" t="s">
        <v>236</v>
      </c>
      <c r="DS3" s="11"/>
      <c r="DT3" s="11">
        <v>5.5E-2</v>
      </c>
      <c r="DU3" s="12">
        <v>43346.686388888891</v>
      </c>
      <c r="DV3" s="11"/>
      <c r="DW3" s="11"/>
      <c r="DX3" s="11"/>
      <c r="DY3" s="11"/>
      <c r="DZ3" s="11"/>
      <c r="EA3" s="11" t="s">
        <v>233</v>
      </c>
      <c r="EB3" s="11">
        <v>30</v>
      </c>
      <c r="EC3" s="11">
        <v>0</v>
      </c>
      <c r="ED3" s="11">
        <v>9.2033000808012509E+26</v>
      </c>
      <c r="EE3" s="11"/>
      <c r="EF3" s="11"/>
      <c r="EG3" s="11"/>
      <c r="EH3" s="11" t="s">
        <v>205</v>
      </c>
      <c r="EI3" s="11"/>
      <c r="EJ3" s="11">
        <v>0</v>
      </c>
      <c r="EK3" s="11" t="s">
        <v>212</v>
      </c>
      <c r="EL3" s="11"/>
      <c r="EM3" s="11">
        <v>0</v>
      </c>
      <c r="EN3" s="11"/>
      <c r="EO3" s="11"/>
      <c r="EP3" s="11"/>
      <c r="EQ3" s="11"/>
      <c r="ER3" s="11"/>
      <c r="ES3" s="11"/>
      <c r="ET3" s="11"/>
      <c r="EU3" s="11"/>
      <c r="EV3" s="11"/>
      <c r="EW3" s="11">
        <v>0</v>
      </c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>
        <v>0</v>
      </c>
      <c r="FN3" s="11"/>
      <c r="FO3" s="11"/>
      <c r="FP3" s="11"/>
      <c r="FQ3" s="11" t="s">
        <v>237</v>
      </c>
      <c r="FR3" s="13" t="s">
        <v>214</v>
      </c>
    </row>
    <row r="4" spans="1:174" x14ac:dyDescent="0.25">
      <c r="A4" s="6" t="s">
        <v>238</v>
      </c>
      <c r="B4" s="7">
        <v>54</v>
      </c>
      <c r="C4" s="7">
        <v>845534</v>
      </c>
      <c r="D4" s="7">
        <v>1</v>
      </c>
      <c r="E4" s="7" t="s">
        <v>174</v>
      </c>
      <c r="F4" s="7">
        <v>1485285338</v>
      </c>
      <c r="G4" s="7"/>
      <c r="H4" s="7">
        <v>0</v>
      </c>
      <c r="I4" s="7" t="s">
        <v>175</v>
      </c>
      <c r="J4" s="7" t="s">
        <v>176</v>
      </c>
      <c r="K4" s="7"/>
      <c r="L4" s="7" t="s">
        <v>239</v>
      </c>
      <c r="M4" s="8">
        <v>43279.621377314812</v>
      </c>
      <c r="N4" s="8">
        <v>43350.568680555552</v>
      </c>
      <c r="O4" s="7" t="s">
        <v>240</v>
      </c>
      <c r="P4" s="7" t="s">
        <v>241</v>
      </c>
      <c r="Q4" s="7">
        <v>6333136280</v>
      </c>
      <c r="R4" s="7" t="s">
        <v>240</v>
      </c>
      <c r="S4" s="7" t="s">
        <v>241</v>
      </c>
      <c r="T4" s="7"/>
      <c r="U4" s="7"/>
      <c r="V4" s="7" t="s">
        <v>242</v>
      </c>
      <c r="W4" s="7" t="s">
        <v>243</v>
      </c>
      <c r="X4" s="7" t="s">
        <v>244</v>
      </c>
      <c r="Y4" s="7"/>
      <c r="Z4" s="7" t="s">
        <v>222</v>
      </c>
      <c r="AA4" s="7"/>
      <c r="AB4" s="7">
        <v>0</v>
      </c>
      <c r="AC4" s="7">
        <v>0</v>
      </c>
      <c r="AD4" s="7"/>
      <c r="AE4" s="7"/>
      <c r="AF4" s="7">
        <v>0</v>
      </c>
      <c r="AG4" s="7">
        <v>0</v>
      </c>
      <c r="AH4" s="7" t="s">
        <v>184</v>
      </c>
      <c r="AI4" s="7"/>
      <c r="AJ4" s="7" t="s">
        <v>174</v>
      </c>
      <c r="AK4" s="7" t="s">
        <v>174</v>
      </c>
      <c r="AL4" s="7">
        <v>1485285338</v>
      </c>
      <c r="AM4" s="7">
        <v>17930</v>
      </c>
      <c r="AN4" s="7" t="s">
        <v>185</v>
      </c>
      <c r="AO4" s="7" t="s">
        <v>186</v>
      </c>
      <c r="AP4" s="7" t="s">
        <v>187</v>
      </c>
      <c r="AQ4" s="7" t="s">
        <v>245</v>
      </c>
      <c r="AR4" s="7">
        <v>0</v>
      </c>
      <c r="AS4" s="7">
        <v>0</v>
      </c>
      <c r="AT4" s="7" t="s">
        <v>189</v>
      </c>
      <c r="AU4" s="7" t="s">
        <v>190</v>
      </c>
      <c r="AV4" s="7" t="s">
        <v>191</v>
      </c>
      <c r="AW4" s="7" t="s">
        <v>192</v>
      </c>
      <c r="AX4" s="7" t="s">
        <v>246</v>
      </c>
      <c r="AY4" s="7" t="s">
        <v>247</v>
      </c>
      <c r="AZ4" s="7" t="s">
        <v>248</v>
      </c>
      <c r="BA4" s="7" t="s">
        <v>249</v>
      </c>
      <c r="BB4" s="7" t="s">
        <v>194</v>
      </c>
      <c r="BC4" s="7" t="s">
        <v>250</v>
      </c>
      <c r="BD4" s="7" t="s">
        <v>196</v>
      </c>
      <c r="BE4" s="7" t="s">
        <v>197</v>
      </c>
      <c r="BF4" s="7">
        <v>0</v>
      </c>
      <c r="BG4" s="7" t="s">
        <v>198</v>
      </c>
      <c r="BH4" s="8">
        <v>43279.621967592589</v>
      </c>
      <c r="BI4" s="8">
        <v>43309.621967592589</v>
      </c>
      <c r="BJ4" s="8">
        <v>43279.621967592589</v>
      </c>
      <c r="BK4" s="8">
        <v>43349.375</v>
      </c>
      <c r="BL4" s="7" t="s">
        <v>199</v>
      </c>
      <c r="BM4" s="8">
        <v>43349.375</v>
      </c>
      <c r="BN4" s="8">
        <v>43349.385416666664</v>
      </c>
      <c r="BO4" s="7" t="s">
        <v>251</v>
      </c>
      <c r="BP4" s="8">
        <v>43349.381944444445</v>
      </c>
      <c r="BQ4" s="8">
        <v>43349.385416666664</v>
      </c>
      <c r="BR4" s="7">
        <v>9</v>
      </c>
      <c r="BS4" s="7">
        <v>69.7604166666667</v>
      </c>
      <c r="BT4" s="7">
        <v>69.7638888888889</v>
      </c>
      <c r="BU4" s="8"/>
      <c r="BV4" s="8">
        <v>43349.769143518519</v>
      </c>
      <c r="BW4" s="7"/>
      <c r="BX4" s="8">
        <v>43350.568668981483</v>
      </c>
      <c r="BY4" s="7"/>
      <c r="BZ4" s="7">
        <v>1</v>
      </c>
      <c r="CA4" s="7">
        <v>0</v>
      </c>
      <c r="CB4" s="7">
        <v>0</v>
      </c>
      <c r="CC4" s="7">
        <v>0</v>
      </c>
      <c r="CD4" s="7" t="s">
        <v>252</v>
      </c>
      <c r="CE4" s="7">
        <v>0</v>
      </c>
      <c r="CF4" s="7">
        <v>0</v>
      </c>
      <c r="CG4" s="7">
        <v>1</v>
      </c>
      <c r="CH4" s="7"/>
      <c r="CI4" s="7"/>
      <c r="CJ4" s="7"/>
      <c r="CK4" s="7"/>
      <c r="CL4" s="7"/>
      <c r="CM4" s="7"/>
      <c r="CN4" s="7">
        <v>1</v>
      </c>
      <c r="CO4" s="7">
        <v>0</v>
      </c>
      <c r="CP4" s="7">
        <v>6333136280</v>
      </c>
      <c r="CQ4" s="7"/>
      <c r="CR4" s="7"/>
      <c r="CS4" s="7"/>
      <c r="CT4" s="7">
        <v>15</v>
      </c>
      <c r="CU4" s="7">
        <v>2008</v>
      </c>
      <c r="CV4" s="7" t="s">
        <v>253</v>
      </c>
      <c r="CW4" s="7" t="s">
        <v>254</v>
      </c>
      <c r="CX4" s="7" t="s">
        <v>255</v>
      </c>
      <c r="CY4" s="7"/>
      <c r="CZ4" s="8"/>
      <c r="DA4" s="7" t="s">
        <v>256</v>
      </c>
      <c r="DB4" s="7"/>
      <c r="DC4" s="7" t="s">
        <v>206</v>
      </c>
      <c r="DD4" s="7" t="s">
        <v>207</v>
      </c>
      <c r="DE4" s="7"/>
      <c r="DF4" s="7" t="s">
        <v>208</v>
      </c>
      <c r="DG4" s="7"/>
      <c r="DH4" s="7" t="s">
        <v>209</v>
      </c>
      <c r="DI4" s="7"/>
      <c r="DJ4" s="7"/>
      <c r="DK4" s="7"/>
      <c r="DL4" s="7">
        <v>0</v>
      </c>
      <c r="DM4" s="7"/>
      <c r="DN4" s="7"/>
      <c r="DO4" s="7"/>
      <c r="DP4" s="7"/>
      <c r="DQ4" s="7"/>
      <c r="DR4" s="7"/>
      <c r="DS4" s="7"/>
      <c r="DT4" s="7"/>
      <c r="DU4" s="8"/>
      <c r="DV4" s="7"/>
      <c r="DW4" s="7"/>
      <c r="DX4" s="7"/>
      <c r="DY4" s="7"/>
      <c r="DZ4" s="7"/>
      <c r="EA4" s="7" t="s">
        <v>256</v>
      </c>
      <c r="EB4" s="7">
        <v>20</v>
      </c>
      <c r="EC4" s="7">
        <v>0</v>
      </c>
      <c r="ED4" s="7">
        <v>9.2033002029012516E+26</v>
      </c>
      <c r="EE4" s="7"/>
      <c r="EF4" s="7"/>
      <c r="EG4" s="7"/>
      <c r="EH4" s="7" t="s">
        <v>205</v>
      </c>
      <c r="EI4" s="7"/>
      <c r="EJ4" s="7">
        <v>0</v>
      </c>
      <c r="EK4" s="7" t="s">
        <v>212</v>
      </c>
      <c r="EL4" s="7"/>
      <c r="EM4" s="7">
        <v>0</v>
      </c>
      <c r="EN4" s="7"/>
      <c r="EO4" s="7"/>
      <c r="EP4" s="7"/>
      <c r="EQ4" s="7"/>
      <c r="ER4" s="7"/>
      <c r="ES4" s="7"/>
      <c r="ET4" s="7"/>
      <c r="EU4" s="7"/>
      <c r="EV4" s="7"/>
      <c r="EW4" s="7">
        <v>0</v>
      </c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>
        <v>0</v>
      </c>
      <c r="FN4" s="7"/>
      <c r="FO4" s="7"/>
      <c r="FP4" s="7"/>
      <c r="FQ4" s="7" t="s">
        <v>257</v>
      </c>
      <c r="FR4" s="9" t="s">
        <v>238</v>
      </c>
    </row>
    <row r="5" spans="1:174" x14ac:dyDescent="0.25">
      <c r="A5" s="10" t="s">
        <v>258</v>
      </c>
      <c r="B5" s="11">
        <v>54</v>
      </c>
      <c r="C5" s="11">
        <v>845546</v>
      </c>
      <c r="D5" s="11">
        <v>1</v>
      </c>
      <c r="E5" s="11" t="s">
        <v>174</v>
      </c>
      <c r="F5" s="11">
        <v>5155185826</v>
      </c>
      <c r="G5" s="11"/>
      <c r="H5" s="11">
        <v>0</v>
      </c>
      <c r="I5" s="11" t="s">
        <v>175</v>
      </c>
      <c r="J5" s="11" t="s">
        <v>176</v>
      </c>
      <c r="K5" s="11"/>
      <c r="L5" s="11" t="s">
        <v>259</v>
      </c>
      <c r="M5" s="12">
        <v>43279.621377314812</v>
      </c>
      <c r="N5" s="12">
        <v>43355.313009259262</v>
      </c>
      <c r="O5" s="11" t="s">
        <v>260</v>
      </c>
      <c r="P5" s="11" t="s">
        <v>261</v>
      </c>
      <c r="Q5" s="11">
        <v>5958944148</v>
      </c>
      <c r="R5" s="11" t="s">
        <v>260</v>
      </c>
      <c r="S5" s="11" t="s">
        <v>262</v>
      </c>
      <c r="T5" s="11" t="s">
        <v>261</v>
      </c>
      <c r="U5" s="11"/>
      <c r="V5" s="11" t="s">
        <v>263</v>
      </c>
      <c r="W5" s="11" t="s">
        <v>264</v>
      </c>
      <c r="X5" s="11" t="s">
        <v>244</v>
      </c>
      <c r="Y5" s="11"/>
      <c r="Z5" s="11" t="s">
        <v>222</v>
      </c>
      <c r="AA5" s="11"/>
      <c r="AB5" s="11">
        <v>0</v>
      </c>
      <c r="AC5" s="11">
        <v>0</v>
      </c>
      <c r="AD5" s="11"/>
      <c r="AE5" s="11"/>
      <c r="AF5" s="11">
        <v>0</v>
      </c>
      <c r="AG5" s="11">
        <v>0</v>
      </c>
      <c r="AH5" s="11" t="s">
        <v>184</v>
      </c>
      <c r="AI5" s="11"/>
      <c r="AJ5" s="11" t="s">
        <v>174</v>
      </c>
      <c r="AK5" s="11" t="s">
        <v>174</v>
      </c>
      <c r="AL5" s="11">
        <v>5155185826</v>
      </c>
      <c r="AM5" s="11">
        <v>17930</v>
      </c>
      <c r="AN5" s="11" t="s">
        <v>185</v>
      </c>
      <c r="AO5" s="11" t="s">
        <v>186</v>
      </c>
      <c r="AP5" s="11" t="s">
        <v>187</v>
      </c>
      <c r="AQ5" s="11" t="s">
        <v>245</v>
      </c>
      <c r="AR5" s="11">
        <v>0</v>
      </c>
      <c r="AS5" s="11">
        <v>0</v>
      </c>
      <c r="AT5" s="11" t="s">
        <v>189</v>
      </c>
      <c r="AU5" s="11" t="s">
        <v>190</v>
      </c>
      <c r="AV5" s="11" t="s">
        <v>191</v>
      </c>
      <c r="AW5" s="11" t="s">
        <v>192</v>
      </c>
      <c r="AX5" s="11" t="s">
        <v>189</v>
      </c>
      <c r="AY5" s="11" t="s">
        <v>190</v>
      </c>
      <c r="AZ5" s="11" t="s">
        <v>191</v>
      </c>
      <c r="BA5" s="11" t="s">
        <v>193</v>
      </c>
      <c r="BB5" s="11" t="s">
        <v>265</v>
      </c>
      <c r="BC5" s="11" t="s">
        <v>266</v>
      </c>
      <c r="BD5" s="11" t="s">
        <v>196</v>
      </c>
      <c r="BE5" s="11" t="s">
        <v>197</v>
      </c>
      <c r="BF5" s="11">
        <v>0</v>
      </c>
      <c r="BG5" s="11" t="s">
        <v>198</v>
      </c>
      <c r="BH5" s="12">
        <v>43279.622025462966</v>
      </c>
      <c r="BI5" s="12">
        <v>43309.622025462966</v>
      </c>
      <c r="BJ5" s="12">
        <v>43279.622025462966</v>
      </c>
      <c r="BK5" s="12">
        <v>43354.416666666664</v>
      </c>
      <c r="BL5" s="11" t="s">
        <v>199</v>
      </c>
      <c r="BM5" s="12">
        <v>43354.416666666664</v>
      </c>
      <c r="BN5" s="12">
        <v>43354.427083333336</v>
      </c>
      <c r="BO5" s="11" t="s">
        <v>200</v>
      </c>
      <c r="BP5" s="12">
        <v>43354.509027777778</v>
      </c>
      <c r="BQ5" s="12">
        <v>43354.511805555558</v>
      </c>
      <c r="BR5" s="11">
        <v>9</v>
      </c>
      <c r="BS5" s="11">
        <v>74.887500000000003</v>
      </c>
      <c r="BT5" s="11">
        <v>74.890277777777797</v>
      </c>
      <c r="BU5" s="12">
        <v>43354.512453703705</v>
      </c>
      <c r="BV5" s="12">
        <v>43354.768923611111</v>
      </c>
      <c r="BW5" s="11"/>
      <c r="BX5" s="12">
        <v>43355.313009259262</v>
      </c>
      <c r="BY5" s="11"/>
      <c r="BZ5" s="11">
        <v>1</v>
      </c>
      <c r="CA5" s="11">
        <v>0</v>
      </c>
      <c r="CB5" s="11">
        <v>0</v>
      </c>
      <c r="CC5" s="11">
        <v>0</v>
      </c>
      <c r="CD5" s="11" t="s">
        <v>267</v>
      </c>
      <c r="CE5" s="11">
        <v>0</v>
      </c>
      <c r="CF5" s="11">
        <v>0</v>
      </c>
      <c r="CG5" s="11">
        <v>1</v>
      </c>
      <c r="CH5" s="11"/>
      <c r="CI5" s="11"/>
      <c r="CJ5" s="11"/>
      <c r="CK5" s="11"/>
      <c r="CL5" s="11"/>
      <c r="CM5" s="11"/>
      <c r="CN5" s="11">
        <v>1</v>
      </c>
      <c r="CO5" s="11">
        <v>0</v>
      </c>
      <c r="CP5" s="11">
        <v>5958944148</v>
      </c>
      <c r="CQ5" s="11"/>
      <c r="CR5" s="11"/>
      <c r="CS5" s="11"/>
      <c r="CT5" s="11">
        <v>15</v>
      </c>
      <c r="CU5" s="11">
        <v>2012</v>
      </c>
      <c r="CV5" s="11" t="s">
        <v>202</v>
      </c>
      <c r="CW5" s="11" t="s">
        <v>268</v>
      </c>
      <c r="CX5" s="11" t="s">
        <v>269</v>
      </c>
      <c r="CY5" s="11">
        <v>1224</v>
      </c>
      <c r="CZ5" s="12">
        <v>43354.511759259258</v>
      </c>
      <c r="DA5" s="11" t="s">
        <v>205</v>
      </c>
      <c r="DB5" s="11"/>
      <c r="DC5" s="11" t="s">
        <v>206</v>
      </c>
      <c r="DD5" s="11" t="s">
        <v>207</v>
      </c>
      <c r="DE5" s="11"/>
      <c r="DF5" s="11" t="s">
        <v>208</v>
      </c>
      <c r="DG5" s="11"/>
      <c r="DH5" s="11" t="s">
        <v>209</v>
      </c>
      <c r="DI5" s="11"/>
      <c r="DJ5" s="11"/>
      <c r="DK5" s="11"/>
      <c r="DL5" s="11">
        <v>0</v>
      </c>
      <c r="DM5" s="11"/>
      <c r="DN5" s="11"/>
      <c r="DO5" s="11"/>
      <c r="DP5" s="11"/>
      <c r="DQ5" s="11"/>
      <c r="DR5" s="11" t="s">
        <v>270</v>
      </c>
      <c r="DS5" s="11"/>
      <c r="DT5" s="11">
        <v>1224.3900000000001</v>
      </c>
      <c r="DU5" s="12">
        <v>43354.511759259258</v>
      </c>
      <c r="DV5" s="11"/>
      <c r="DW5" s="11"/>
      <c r="DX5" s="11"/>
      <c r="DY5" s="11"/>
      <c r="DZ5" s="11"/>
      <c r="EA5" s="11" t="s">
        <v>211</v>
      </c>
      <c r="EB5" s="11">
        <v>20</v>
      </c>
      <c r="EC5" s="11">
        <v>0</v>
      </c>
      <c r="ED5" s="11">
        <v>9.2033000082012512E+26</v>
      </c>
      <c r="EE5" s="11"/>
      <c r="EF5" s="11"/>
      <c r="EG5" s="11"/>
      <c r="EH5" s="11" t="s">
        <v>205</v>
      </c>
      <c r="EI5" s="11"/>
      <c r="EJ5" s="11">
        <v>0</v>
      </c>
      <c r="EK5" s="11" t="s">
        <v>212</v>
      </c>
      <c r="EL5" s="11"/>
      <c r="EM5" s="11">
        <v>0</v>
      </c>
      <c r="EN5" s="11"/>
      <c r="EO5" s="11"/>
      <c r="EP5" s="11"/>
      <c r="EQ5" s="11"/>
      <c r="ER5" s="11"/>
      <c r="ES5" s="11"/>
      <c r="ET5" s="11"/>
      <c r="EU5" s="11"/>
      <c r="EV5" s="11"/>
      <c r="EW5" s="11">
        <v>0</v>
      </c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>
        <v>0</v>
      </c>
      <c r="FN5" s="11"/>
      <c r="FO5" s="11"/>
      <c r="FP5" s="11"/>
      <c r="FQ5" s="11" t="s">
        <v>271</v>
      </c>
      <c r="FR5" s="13" t="s">
        <v>258</v>
      </c>
    </row>
    <row r="6" spans="1:174" x14ac:dyDescent="0.25">
      <c r="A6" s="6" t="s">
        <v>272</v>
      </c>
      <c r="B6" s="7">
        <v>54</v>
      </c>
      <c r="C6" s="7">
        <v>845929</v>
      </c>
      <c r="D6" s="7">
        <v>1</v>
      </c>
      <c r="E6" s="7" t="s">
        <v>174</v>
      </c>
      <c r="F6" s="7">
        <v>6999086796</v>
      </c>
      <c r="G6" s="7"/>
      <c r="H6" s="7">
        <v>0</v>
      </c>
      <c r="I6" s="7" t="s">
        <v>175</v>
      </c>
      <c r="J6" s="7" t="s">
        <v>176</v>
      </c>
      <c r="K6" s="7"/>
      <c r="L6" s="7" t="s">
        <v>273</v>
      </c>
      <c r="M6" s="8">
        <v>43279.693182870367</v>
      </c>
      <c r="N6" s="8">
        <v>43348.36582175926</v>
      </c>
      <c r="O6" s="7" t="s">
        <v>274</v>
      </c>
      <c r="P6" s="7" t="s">
        <v>275</v>
      </c>
      <c r="Q6" s="7">
        <v>9411604206</v>
      </c>
      <c r="R6" s="7" t="s">
        <v>274</v>
      </c>
      <c r="S6" s="7" t="s">
        <v>276</v>
      </c>
      <c r="T6" s="7" t="s">
        <v>275</v>
      </c>
      <c r="U6" s="7"/>
      <c r="V6" s="7" t="s">
        <v>277</v>
      </c>
      <c r="W6" s="7" t="s">
        <v>278</v>
      </c>
      <c r="X6" s="7" t="s">
        <v>279</v>
      </c>
      <c r="Y6" s="7"/>
      <c r="Z6" s="7" t="s">
        <v>222</v>
      </c>
      <c r="AA6" s="7"/>
      <c r="AB6" s="7">
        <v>0</v>
      </c>
      <c r="AC6" s="7">
        <v>0</v>
      </c>
      <c r="AD6" s="7"/>
      <c r="AE6" s="7"/>
      <c r="AF6" s="7">
        <v>0</v>
      </c>
      <c r="AG6" s="7">
        <v>0</v>
      </c>
      <c r="AH6" s="7" t="s">
        <v>184</v>
      </c>
      <c r="AI6" s="7"/>
      <c r="AJ6" s="7" t="s">
        <v>174</v>
      </c>
      <c r="AK6" s="7" t="s">
        <v>174</v>
      </c>
      <c r="AL6" s="7">
        <v>6999086796</v>
      </c>
      <c r="AM6" s="7">
        <v>17930</v>
      </c>
      <c r="AN6" s="7" t="s">
        <v>185</v>
      </c>
      <c r="AO6" s="7" t="s">
        <v>186</v>
      </c>
      <c r="AP6" s="7" t="s">
        <v>187</v>
      </c>
      <c r="AQ6" s="7" t="s">
        <v>280</v>
      </c>
      <c r="AR6" s="7">
        <v>0</v>
      </c>
      <c r="AS6" s="7">
        <v>0</v>
      </c>
      <c r="AT6" s="7" t="s">
        <v>223</v>
      </c>
      <c r="AU6" s="7" t="s">
        <v>224</v>
      </c>
      <c r="AV6" s="7" t="s">
        <v>225</v>
      </c>
      <c r="AW6" s="7" t="s">
        <v>192</v>
      </c>
      <c r="AX6" s="7" t="s">
        <v>223</v>
      </c>
      <c r="AY6" s="7" t="s">
        <v>224</v>
      </c>
      <c r="AZ6" s="7" t="s">
        <v>225</v>
      </c>
      <c r="BA6" s="7" t="s">
        <v>193</v>
      </c>
      <c r="BB6" s="7" t="s">
        <v>281</v>
      </c>
      <c r="BC6" s="7" t="s">
        <v>282</v>
      </c>
      <c r="BD6" s="7" t="s">
        <v>196</v>
      </c>
      <c r="BE6" s="7" t="s">
        <v>197</v>
      </c>
      <c r="BF6" s="7">
        <v>0</v>
      </c>
      <c r="BG6" s="7" t="s">
        <v>198</v>
      </c>
      <c r="BH6" s="8">
        <v>43279.694050925929</v>
      </c>
      <c r="BI6" s="8">
        <v>43309.694050925929</v>
      </c>
      <c r="BJ6" s="8">
        <v>43279.694050925929</v>
      </c>
      <c r="BK6" s="8">
        <v>43347.375</v>
      </c>
      <c r="BL6" s="7" t="s">
        <v>199</v>
      </c>
      <c r="BM6" s="8">
        <v>43347.375</v>
      </c>
      <c r="BN6" s="8">
        <v>43347.392361111109</v>
      </c>
      <c r="BO6" s="7" t="s">
        <v>200</v>
      </c>
      <c r="BP6" s="8">
        <v>43347.382638888892</v>
      </c>
      <c r="BQ6" s="8">
        <v>43347.388194444444</v>
      </c>
      <c r="BR6" s="7">
        <v>9</v>
      </c>
      <c r="BS6" s="7">
        <v>67.688888888888897</v>
      </c>
      <c r="BT6" s="7">
        <v>67.6944444444444</v>
      </c>
      <c r="BU6" s="8">
        <v>43347.388657407406</v>
      </c>
      <c r="BV6" s="8">
        <v>43347.777754629627</v>
      </c>
      <c r="BW6" s="7"/>
      <c r="BX6" s="8">
        <v>43348.365810185183</v>
      </c>
      <c r="BY6" s="7"/>
      <c r="BZ6" s="7">
        <v>1</v>
      </c>
      <c r="CA6" s="7">
        <v>0</v>
      </c>
      <c r="CB6" s="7">
        <v>0</v>
      </c>
      <c r="CC6" s="7">
        <v>0</v>
      </c>
      <c r="CD6" s="7" t="s">
        <v>283</v>
      </c>
      <c r="CE6" s="7">
        <v>0</v>
      </c>
      <c r="CF6" s="7">
        <v>0</v>
      </c>
      <c r="CG6" s="7">
        <v>1</v>
      </c>
      <c r="CH6" s="7"/>
      <c r="CI6" s="7"/>
      <c r="CJ6" s="7"/>
      <c r="CK6" s="7"/>
      <c r="CL6" s="7"/>
      <c r="CM6" s="7"/>
      <c r="CN6" s="7">
        <v>1</v>
      </c>
      <c r="CO6" s="7">
        <v>0</v>
      </c>
      <c r="CP6" s="7">
        <v>9411604206</v>
      </c>
      <c r="CQ6" s="7"/>
      <c r="CR6" s="7"/>
      <c r="CS6" s="7"/>
      <c r="CT6" s="7">
        <v>15</v>
      </c>
      <c r="CU6" s="7">
        <v>2004</v>
      </c>
      <c r="CV6" s="7" t="s">
        <v>284</v>
      </c>
      <c r="CW6" s="7" t="s">
        <v>285</v>
      </c>
      <c r="CX6" s="7" t="s">
        <v>286</v>
      </c>
      <c r="CY6" s="7">
        <v>2379</v>
      </c>
      <c r="CZ6" s="8">
        <v>43347.388194444444</v>
      </c>
      <c r="DA6" s="7" t="s">
        <v>256</v>
      </c>
      <c r="DB6" s="7"/>
      <c r="DC6" s="7" t="s">
        <v>206</v>
      </c>
      <c r="DD6" s="7" t="s">
        <v>207</v>
      </c>
      <c r="DE6" s="7"/>
      <c r="DF6" s="7" t="s">
        <v>208</v>
      </c>
      <c r="DG6" s="7"/>
      <c r="DH6" s="7" t="s">
        <v>209</v>
      </c>
      <c r="DI6" s="7"/>
      <c r="DJ6" s="7"/>
      <c r="DK6" s="7"/>
      <c r="DL6" s="7">
        <v>15</v>
      </c>
      <c r="DM6" s="7"/>
      <c r="DN6" s="7"/>
      <c r="DO6" s="7" t="s">
        <v>287</v>
      </c>
      <c r="DP6" s="7">
        <v>0</v>
      </c>
      <c r="DQ6" s="7"/>
      <c r="DR6" s="7" t="s">
        <v>288</v>
      </c>
      <c r="DS6" s="7"/>
      <c r="DT6" s="7">
        <v>4.4999999999999998E-2</v>
      </c>
      <c r="DU6" s="8">
        <v>43347.386736111112</v>
      </c>
      <c r="DV6" s="7"/>
      <c r="DW6" s="7"/>
      <c r="DX6" s="7"/>
      <c r="DY6" s="7"/>
      <c r="DZ6" s="7"/>
      <c r="EA6" s="7" t="s">
        <v>211</v>
      </c>
      <c r="EB6" s="7">
        <v>25</v>
      </c>
      <c r="EC6" s="7">
        <v>1</v>
      </c>
      <c r="ED6" s="7">
        <v>9.203300009002251E+26</v>
      </c>
      <c r="EE6" s="7"/>
      <c r="EF6" s="7"/>
      <c r="EG6" s="7"/>
      <c r="EH6" s="7" t="s">
        <v>205</v>
      </c>
      <c r="EI6" s="7"/>
      <c r="EJ6" s="7">
        <v>0</v>
      </c>
      <c r="EK6" s="7" t="s">
        <v>212</v>
      </c>
      <c r="EL6" s="7"/>
      <c r="EM6" s="7">
        <v>0</v>
      </c>
      <c r="EN6" s="7"/>
      <c r="EO6" s="7"/>
      <c r="EP6" s="7"/>
      <c r="EQ6" s="7"/>
      <c r="ER6" s="7"/>
      <c r="ES6" s="7"/>
      <c r="ET6" s="7"/>
      <c r="EU6" s="7"/>
      <c r="EV6" s="7"/>
      <c r="EW6" s="7">
        <v>0</v>
      </c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>
        <v>0</v>
      </c>
      <c r="FN6" s="7"/>
      <c r="FO6" s="7"/>
      <c r="FP6" s="7"/>
      <c r="FQ6" s="7" t="s">
        <v>289</v>
      </c>
      <c r="FR6" s="9" t="s">
        <v>272</v>
      </c>
    </row>
    <row r="7" spans="1:174" x14ac:dyDescent="0.25">
      <c r="A7" s="10" t="s">
        <v>290</v>
      </c>
      <c r="B7" s="11">
        <v>54</v>
      </c>
      <c r="C7" s="11">
        <v>848090</v>
      </c>
      <c r="D7" s="11">
        <v>1</v>
      </c>
      <c r="E7" s="11" t="s">
        <v>174</v>
      </c>
      <c r="F7" s="11">
        <v>6600082087</v>
      </c>
      <c r="G7" s="11"/>
      <c r="H7" s="11">
        <v>0</v>
      </c>
      <c r="I7" s="11" t="s">
        <v>175</v>
      </c>
      <c r="J7" s="11" t="s">
        <v>176</v>
      </c>
      <c r="K7" s="11"/>
      <c r="L7" s="11" t="s">
        <v>291</v>
      </c>
      <c r="M7" s="12">
        <v>43285.521863425929</v>
      </c>
      <c r="N7" s="12">
        <v>43361.345972222225</v>
      </c>
      <c r="O7" s="11" t="s">
        <v>292</v>
      </c>
      <c r="P7" s="11" t="s">
        <v>293</v>
      </c>
      <c r="Q7" s="11">
        <v>9256418950</v>
      </c>
      <c r="R7" s="11" t="s">
        <v>292</v>
      </c>
      <c r="S7" s="11" t="s">
        <v>294</v>
      </c>
      <c r="T7" s="11" t="s">
        <v>293</v>
      </c>
      <c r="U7" s="11"/>
      <c r="V7" s="11" t="s">
        <v>295</v>
      </c>
      <c r="W7" s="11" t="s">
        <v>296</v>
      </c>
      <c r="X7" s="11" t="s">
        <v>297</v>
      </c>
      <c r="Y7" s="11"/>
      <c r="Z7" s="11" t="s">
        <v>183</v>
      </c>
      <c r="AA7" s="11"/>
      <c r="AB7" s="11">
        <v>0</v>
      </c>
      <c r="AC7" s="11">
        <v>0</v>
      </c>
      <c r="AD7" s="11"/>
      <c r="AE7" s="11"/>
      <c r="AF7" s="11">
        <v>0</v>
      </c>
      <c r="AG7" s="11">
        <v>0</v>
      </c>
      <c r="AH7" s="11" t="s">
        <v>184</v>
      </c>
      <c r="AI7" s="11"/>
      <c r="AJ7" s="11" t="s">
        <v>174</v>
      </c>
      <c r="AK7" s="11" t="s">
        <v>174</v>
      </c>
      <c r="AL7" s="11">
        <v>6600082087</v>
      </c>
      <c r="AM7" s="11">
        <v>17930</v>
      </c>
      <c r="AN7" s="11" t="s">
        <v>185</v>
      </c>
      <c r="AO7" s="11" t="s">
        <v>186</v>
      </c>
      <c r="AP7" s="11" t="s">
        <v>187</v>
      </c>
      <c r="AQ7" s="11" t="s">
        <v>298</v>
      </c>
      <c r="AR7" s="11">
        <v>0</v>
      </c>
      <c r="AS7" s="11">
        <v>0</v>
      </c>
      <c r="AT7" s="11" t="s">
        <v>223</v>
      </c>
      <c r="AU7" s="11" t="s">
        <v>224</v>
      </c>
      <c r="AV7" s="11" t="s">
        <v>225</v>
      </c>
      <c r="AW7" s="11" t="s">
        <v>192</v>
      </c>
      <c r="AX7" s="11" t="s">
        <v>246</v>
      </c>
      <c r="AY7" s="11" t="s">
        <v>247</v>
      </c>
      <c r="AZ7" s="11" t="s">
        <v>299</v>
      </c>
      <c r="BA7" s="11" t="s">
        <v>249</v>
      </c>
      <c r="BB7" s="11" t="s">
        <v>300</v>
      </c>
      <c r="BC7" s="11" t="s">
        <v>301</v>
      </c>
      <c r="BD7" s="11" t="s">
        <v>196</v>
      </c>
      <c r="BE7" s="11" t="s">
        <v>197</v>
      </c>
      <c r="BF7" s="11">
        <v>0</v>
      </c>
      <c r="BG7" s="11" t="s">
        <v>198</v>
      </c>
      <c r="BH7" s="12">
        <v>43285.522361111114</v>
      </c>
      <c r="BI7" s="12">
        <v>43315.522361111114</v>
      </c>
      <c r="BJ7" s="12">
        <v>43285.522361111114</v>
      </c>
      <c r="BK7" s="12">
        <v>43360.416666666664</v>
      </c>
      <c r="BL7" s="11" t="s">
        <v>199</v>
      </c>
      <c r="BM7" s="12">
        <v>43360.416666666664</v>
      </c>
      <c r="BN7" s="12">
        <v>43360.434027777781</v>
      </c>
      <c r="BO7" s="11" t="s">
        <v>302</v>
      </c>
      <c r="BP7" s="12">
        <v>43360.478472222225</v>
      </c>
      <c r="BQ7" s="12">
        <v>43360.484027777777</v>
      </c>
      <c r="BR7" s="11">
        <v>9</v>
      </c>
      <c r="BS7" s="11">
        <v>74.956249999999997</v>
      </c>
      <c r="BT7" s="11">
        <v>74.9618055555556</v>
      </c>
      <c r="BU7" s="12"/>
      <c r="BV7" s="12">
        <v>43360.651261574072</v>
      </c>
      <c r="BW7" s="11"/>
      <c r="BX7" s="12">
        <v>43361.345972222225</v>
      </c>
      <c r="BY7" s="11"/>
      <c r="BZ7" s="11">
        <v>1</v>
      </c>
      <c r="CA7" s="11">
        <v>0</v>
      </c>
      <c r="CB7" s="11">
        <v>0</v>
      </c>
      <c r="CC7" s="11">
        <v>0</v>
      </c>
      <c r="CD7" s="11" t="s">
        <v>303</v>
      </c>
      <c r="CE7" s="11">
        <v>0</v>
      </c>
      <c r="CF7" s="11">
        <v>0</v>
      </c>
      <c r="CG7" s="11">
        <v>1</v>
      </c>
      <c r="CH7" s="11"/>
      <c r="CI7" s="11"/>
      <c r="CJ7" s="11"/>
      <c r="CK7" s="11"/>
      <c r="CL7" s="11"/>
      <c r="CM7" s="11"/>
      <c r="CN7" s="11">
        <v>1</v>
      </c>
      <c r="CO7" s="11">
        <v>0</v>
      </c>
      <c r="CP7" s="11">
        <v>9256418950</v>
      </c>
      <c r="CQ7" s="11"/>
      <c r="CR7" s="11"/>
      <c r="CS7" s="11"/>
      <c r="CT7" s="11">
        <v>15</v>
      </c>
      <c r="CU7" s="11">
        <v>2009</v>
      </c>
      <c r="CV7" s="11" t="s">
        <v>230</v>
      </c>
      <c r="CW7" s="11" t="s">
        <v>304</v>
      </c>
      <c r="CX7" s="11" t="s">
        <v>305</v>
      </c>
      <c r="CY7" s="11"/>
      <c r="CZ7" s="12"/>
      <c r="DA7" s="11" t="s">
        <v>256</v>
      </c>
      <c r="DB7" s="11"/>
      <c r="DC7" s="11" t="s">
        <v>206</v>
      </c>
      <c r="DD7" s="11" t="s">
        <v>207</v>
      </c>
      <c r="DE7" s="11"/>
      <c r="DF7" s="11" t="s">
        <v>208</v>
      </c>
      <c r="DG7" s="11"/>
      <c r="DH7" s="11" t="s">
        <v>306</v>
      </c>
      <c r="DI7" s="11"/>
      <c r="DJ7" s="11"/>
      <c r="DK7" s="11"/>
      <c r="DL7" s="11">
        <v>0</v>
      </c>
      <c r="DM7" s="11"/>
      <c r="DN7" s="11"/>
      <c r="DO7" s="11"/>
      <c r="DP7" s="11"/>
      <c r="DQ7" s="11"/>
      <c r="DR7" s="11"/>
      <c r="DS7" s="11"/>
      <c r="DT7" s="11"/>
      <c r="DU7" s="12"/>
      <c r="DV7" s="11"/>
      <c r="DW7" s="11"/>
      <c r="DX7" s="11"/>
      <c r="DY7" s="11"/>
      <c r="DZ7" s="11"/>
      <c r="EA7" s="11" t="s">
        <v>256</v>
      </c>
      <c r="EB7" s="11">
        <v>20</v>
      </c>
      <c r="EC7" s="11">
        <v>0</v>
      </c>
      <c r="ED7" s="11">
        <v>7.8043002553032505E+26</v>
      </c>
      <c r="EE7" s="11"/>
      <c r="EF7" s="11"/>
      <c r="EG7" s="11"/>
      <c r="EH7" s="11" t="s">
        <v>205</v>
      </c>
      <c r="EI7" s="11"/>
      <c r="EJ7" s="11">
        <v>0</v>
      </c>
      <c r="EK7" s="11" t="s">
        <v>212</v>
      </c>
      <c r="EL7" s="11"/>
      <c r="EM7" s="11">
        <v>0</v>
      </c>
      <c r="EN7" s="11"/>
      <c r="EO7" s="11"/>
      <c r="EP7" s="11"/>
      <c r="EQ7" s="11"/>
      <c r="ER7" s="11"/>
      <c r="ES7" s="11"/>
      <c r="ET7" s="11"/>
      <c r="EU7" s="11"/>
      <c r="EV7" s="11"/>
      <c r="EW7" s="11">
        <v>0</v>
      </c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>
        <v>0</v>
      </c>
      <c r="FN7" s="11"/>
      <c r="FO7" s="11"/>
      <c r="FP7" s="11"/>
      <c r="FQ7" s="11" t="s">
        <v>307</v>
      </c>
      <c r="FR7" s="13" t="s">
        <v>290</v>
      </c>
    </row>
    <row r="8" spans="1:174" x14ac:dyDescent="0.25">
      <c r="A8" s="6" t="s">
        <v>308</v>
      </c>
      <c r="B8" s="7">
        <v>54</v>
      </c>
      <c r="C8" s="7">
        <v>848091</v>
      </c>
      <c r="D8" s="7">
        <v>1</v>
      </c>
      <c r="E8" s="7" t="s">
        <v>174</v>
      </c>
      <c r="F8" s="7">
        <v>3674682577</v>
      </c>
      <c r="G8" s="7"/>
      <c r="H8" s="7">
        <v>0</v>
      </c>
      <c r="I8" s="7" t="s">
        <v>175</v>
      </c>
      <c r="J8" s="7" t="s">
        <v>176</v>
      </c>
      <c r="K8" s="7"/>
      <c r="L8" s="7" t="s">
        <v>309</v>
      </c>
      <c r="M8" s="8">
        <v>43285.521863425929</v>
      </c>
      <c r="N8" s="8">
        <v>43374.434039351851</v>
      </c>
      <c r="O8" s="7" t="s">
        <v>310</v>
      </c>
      <c r="P8" s="7" t="s">
        <v>311</v>
      </c>
      <c r="Q8" s="7">
        <v>7578773654</v>
      </c>
      <c r="R8" s="7" t="s">
        <v>310</v>
      </c>
      <c r="S8" s="7" t="s">
        <v>312</v>
      </c>
      <c r="T8" s="7" t="s">
        <v>311</v>
      </c>
      <c r="U8" s="7"/>
      <c r="V8" s="7" t="s">
        <v>313</v>
      </c>
      <c r="W8" s="7" t="s">
        <v>314</v>
      </c>
      <c r="X8" s="7" t="s">
        <v>315</v>
      </c>
      <c r="Y8" s="7"/>
      <c r="Z8" s="7" t="s">
        <v>183</v>
      </c>
      <c r="AA8" s="7"/>
      <c r="AB8" s="7">
        <v>0</v>
      </c>
      <c r="AC8" s="7">
        <v>0</v>
      </c>
      <c r="AD8" s="7"/>
      <c r="AE8" s="7"/>
      <c r="AF8" s="7">
        <v>0</v>
      </c>
      <c r="AG8" s="7">
        <v>0</v>
      </c>
      <c r="AH8" s="7" t="s">
        <v>184</v>
      </c>
      <c r="AI8" s="7"/>
      <c r="AJ8" s="7" t="s">
        <v>174</v>
      </c>
      <c r="AK8" s="7" t="s">
        <v>174</v>
      </c>
      <c r="AL8" s="7">
        <v>3674682577</v>
      </c>
      <c r="AM8" s="7">
        <v>17930</v>
      </c>
      <c r="AN8" s="7" t="s">
        <v>185</v>
      </c>
      <c r="AO8" s="7" t="s">
        <v>186</v>
      </c>
      <c r="AP8" s="7" t="s">
        <v>187</v>
      </c>
      <c r="AQ8" s="7" t="s">
        <v>298</v>
      </c>
      <c r="AR8" s="7">
        <v>0</v>
      </c>
      <c r="AS8" s="7">
        <v>0</v>
      </c>
      <c r="AT8" s="7" t="s">
        <v>223</v>
      </c>
      <c r="AU8" s="7" t="s">
        <v>224</v>
      </c>
      <c r="AV8" s="7" t="s">
        <v>225</v>
      </c>
      <c r="AW8" s="7" t="s">
        <v>192</v>
      </c>
      <c r="AX8" s="7" t="s">
        <v>223</v>
      </c>
      <c r="AY8" s="7" t="s">
        <v>224</v>
      </c>
      <c r="AZ8" s="7" t="s">
        <v>225</v>
      </c>
      <c r="BA8" s="7" t="s">
        <v>193</v>
      </c>
      <c r="BB8" s="7" t="s">
        <v>316</v>
      </c>
      <c r="BC8" s="7" t="s">
        <v>317</v>
      </c>
      <c r="BD8" s="7" t="s">
        <v>196</v>
      </c>
      <c r="BE8" s="7" t="s">
        <v>197</v>
      </c>
      <c r="BF8" s="7">
        <v>0</v>
      </c>
      <c r="BG8" s="7" t="s">
        <v>198</v>
      </c>
      <c r="BH8" s="8">
        <v>43285.522361111114</v>
      </c>
      <c r="BI8" s="8">
        <v>43315.522361111114</v>
      </c>
      <c r="BJ8" s="8">
        <v>43285.522361111114</v>
      </c>
      <c r="BK8" s="8">
        <v>43371.458333333336</v>
      </c>
      <c r="BL8" s="7" t="s">
        <v>199</v>
      </c>
      <c r="BM8" s="8">
        <v>43371.458333333336</v>
      </c>
      <c r="BN8" s="8">
        <v>43371.475694444445</v>
      </c>
      <c r="BO8" s="7" t="s">
        <v>318</v>
      </c>
      <c r="BP8" s="8">
        <v>43371.479861111111</v>
      </c>
      <c r="BQ8" s="8">
        <v>43371.48333333333</v>
      </c>
      <c r="BR8" s="7">
        <v>9</v>
      </c>
      <c r="BS8" s="7">
        <v>85.957638888888894</v>
      </c>
      <c r="BT8" s="7">
        <v>85.961111111111094</v>
      </c>
      <c r="BU8" s="8">
        <v>43371.483726851853</v>
      </c>
      <c r="BV8" s="8">
        <v>43371.624965277777</v>
      </c>
      <c r="BW8" s="7"/>
      <c r="BX8" s="8">
        <v>43374.434039351851</v>
      </c>
      <c r="BY8" s="7"/>
      <c r="BZ8" s="7">
        <v>1</v>
      </c>
      <c r="CA8" s="7">
        <v>0</v>
      </c>
      <c r="CB8" s="7">
        <v>0</v>
      </c>
      <c r="CC8" s="7">
        <v>0</v>
      </c>
      <c r="CD8" s="7" t="s">
        <v>319</v>
      </c>
      <c r="CE8" s="7">
        <v>0</v>
      </c>
      <c r="CF8" s="7">
        <v>0</v>
      </c>
      <c r="CG8" s="7">
        <v>1</v>
      </c>
      <c r="CH8" s="7"/>
      <c r="CI8" s="7"/>
      <c r="CJ8" s="7"/>
      <c r="CK8" s="7"/>
      <c r="CL8" s="7"/>
      <c r="CM8" s="7"/>
      <c r="CN8" s="7">
        <v>1</v>
      </c>
      <c r="CO8" s="7">
        <v>0</v>
      </c>
      <c r="CP8" s="7">
        <v>7578773654</v>
      </c>
      <c r="CQ8" s="7"/>
      <c r="CR8" s="7"/>
      <c r="CS8" s="7"/>
      <c r="CT8" s="7">
        <v>15</v>
      </c>
      <c r="CU8" s="7">
        <v>2004</v>
      </c>
      <c r="CV8" s="7" t="s">
        <v>284</v>
      </c>
      <c r="CW8" s="7" t="s">
        <v>320</v>
      </c>
      <c r="CX8" s="7" t="s">
        <v>321</v>
      </c>
      <c r="CY8" s="7">
        <v>1396</v>
      </c>
      <c r="CZ8" s="8">
        <v>43371.482893518521</v>
      </c>
      <c r="DA8" s="7" t="s">
        <v>256</v>
      </c>
      <c r="DB8" s="7"/>
      <c r="DC8" s="7" t="s">
        <v>206</v>
      </c>
      <c r="DD8" s="7" t="s">
        <v>207</v>
      </c>
      <c r="DE8" s="7"/>
      <c r="DF8" s="7" t="s">
        <v>208</v>
      </c>
      <c r="DG8" s="7"/>
      <c r="DH8" s="7" t="s">
        <v>306</v>
      </c>
      <c r="DI8" s="7"/>
      <c r="DJ8" s="7"/>
      <c r="DK8" s="7"/>
      <c r="DL8" s="7">
        <v>15</v>
      </c>
      <c r="DM8" s="7"/>
      <c r="DN8" s="7"/>
      <c r="DO8" s="7" t="s">
        <v>322</v>
      </c>
      <c r="DP8" s="7">
        <v>0</v>
      </c>
      <c r="DQ8" s="7"/>
      <c r="DR8" s="7" t="s">
        <v>323</v>
      </c>
      <c r="DS8" s="7"/>
      <c r="DT8" s="7">
        <v>0.02</v>
      </c>
      <c r="DU8" s="8">
        <v>43371.483055555553</v>
      </c>
      <c r="DV8" s="7"/>
      <c r="DW8" s="7"/>
      <c r="DX8" s="7"/>
      <c r="DY8" s="7"/>
      <c r="DZ8" s="7"/>
      <c r="EA8" s="7" t="s">
        <v>256</v>
      </c>
      <c r="EB8" s="7">
        <v>20</v>
      </c>
      <c r="EC8" s="7">
        <v>0</v>
      </c>
      <c r="ED8" s="7">
        <v>7.8043002546032505E+26</v>
      </c>
      <c r="EE8" s="7"/>
      <c r="EF8" s="7"/>
      <c r="EG8" s="7"/>
      <c r="EH8" s="7" t="s">
        <v>205</v>
      </c>
      <c r="EI8" s="7"/>
      <c r="EJ8" s="7">
        <v>0</v>
      </c>
      <c r="EK8" s="7" t="s">
        <v>212</v>
      </c>
      <c r="EL8" s="7"/>
      <c r="EM8" s="7">
        <v>0</v>
      </c>
      <c r="EN8" s="7"/>
      <c r="EO8" s="7"/>
      <c r="EP8" s="7"/>
      <c r="EQ8" s="7"/>
      <c r="ER8" s="7"/>
      <c r="ES8" s="7"/>
      <c r="ET8" s="7"/>
      <c r="EU8" s="7"/>
      <c r="EV8" s="7"/>
      <c r="EW8" s="7">
        <v>0</v>
      </c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>
        <v>0</v>
      </c>
      <c r="FN8" s="7"/>
      <c r="FO8" s="7"/>
      <c r="FP8" s="7"/>
      <c r="FQ8" s="7" t="s">
        <v>324</v>
      </c>
      <c r="FR8" s="9" t="s">
        <v>308</v>
      </c>
    </row>
    <row r="9" spans="1:174" x14ac:dyDescent="0.25">
      <c r="A9" s="10" t="s">
        <v>325</v>
      </c>
      <c r="B9" s="11">
        <v>54</v>
      </c>
      <c r="C9" s="11">
        <v>848097</v>
      </c>
      <c r="D9" s="11">
        <v>1</v>
      </c>
      <c r="E9" s="11" t="s">
        <v>174</v>
      </c>
      <c r="F9" s="11">
        <v>7815885808</v>
      </c>
      <c r="G9" s="11"/>
      <c r="H9" s="11">
        <v>0</v>
      </c>
      <c r="I9" s="11" t="s">
        <v>175</v>
      </c>
      <c r="J9" s="11" t="s">
        <v>176</v>
      </c>
      <c r="K9" s="11"/>
      <c r="L9" s="11" t="s">
        <v>326</v>
      </c>
      <c r="M9" s="12">
        <v>43285.521863425929</v>
      </c>
      <c r="N9" s="12">
        <v>43349.343136574076</v>
      </c>
      <c r="O9" s="11" t="s">
        <v>327</v>
      </c>
      <c r="P9" s="11" t="s">
        <v>328</v>
      </c>
      <c r="Q9" s="11">
        <v>4951788822</v>
      </c>
      <c r="R9" s="11" t="s">
        <v>327</v>
      </c>
      <c r="S9" s="11" t="s">
        <v>329</v>
      </c>
      <c r="T9" s="11" t="s">
        <v>328</v>
      </c>
      <c r="U9" s="11"/>
      <c r="V9" s="11" t="s">
        <v>330</v>
      </c>
      <c r="W9" s="11" t="s">
        <v>331</v>
      </c>
      <c r="X9" s="11" t="s">
        <v>332</v>
      </c>
      <c r="Y9" s="11"/>
      <c r="Z9" s="11" t="s">
        <v>183</v>
      </c>
      <c r="AA9" s="11"/>
      <c r="AB9" s="11">
        <v>0</v>
      </c>
      <c r="AC9" s="11">
        <v>0</v>
      </c>
      <c r="AD9" s="11"/>
      <c r="AE9" s="11"/>
      <c r="AF9" s="11">
        <v>0</v>
      </c>
      <c r="AG9" s="11">
        <v>0</v>
      </c>
      <c r="AH9" s="11" t="s">
        <v>184</v>
      </c>
      <c r="AI9" s="11"/>
      <c r="AJ9" s="11" t="s">
        <v>174</v>
      </c>
      <c r="AK9" s="11" t="s">
        <v>174</v>
      </c>
      <c r="AL9" s="11">
        <v>7815885808</v>
      </c>
      <c r="AM9" s="11">
        <v>17930</v>
      </c>
      <c r="AN9" s="11" t="s">
        <v>185</v>
      </c>
      <c r="AO9" s="11" t="s">
        <v>186</v>
      </c>
      <c r="AP9" s="11" t="s">
        <v>187</v>
      </c>
      <c r="AQ9" s="11" t="s">
        <v>298</v>
      </c>
      <c r="AR9" s="11">
        <v>0</v>
      </c>
      <c r="AS9" s="11">
        <v>0</v>
      </c>
      <c r="AT9" s="11" t="s">
        <v>223</v>
      </c>
      <c r="AU9" s="11" t="s">
        <v>224</v>
      </c>
      <c r="AV9" s="11" t="s">
        <v>225</v>
      </c>
      <c r="AW9" s="11" t="s">
        <v>192</v>
      </c>
      <c r="AX9" s="11" t="s">
        <v>223</v>
      </c>
      <c r="AY9" s="11" t="s">
        <v>224</v>
      </c>
      <c r="AZ9" s="11" t="s">
        <v>225</v>
      </c>
      <c r="BA9" s="11" t="s">
        <v>193</v>
      </c>
      <c r="BB9" s="11" t="s">
        <v>194</v>
      </c>
      <c r="BC9" s="11" t="s">
        <v>333</v>
      </c>
      <c r="BD9" s="11" t="s">
        <v>196</v>
      </c>
      <c r="BE9" s="11" t="s">
        <v>197</v>
      </c>
      <c r="BF9" s="11">
        <v>0</v>
      </c>
      <c r="BG9" s="11" t="s">
        <v>198</v>
      </c>
      <c r="BH9" s="12">
        <v>43285.522372685184</v>
      </c>
      <c r="BI9" s="12">
        <v>43315.522372685184</v>
      </c>
      <c r="BJ9" s="12">
        <v>43285.522372685184</v>
      </c>
      <c r="BK9" s="12">
        <v>43348.364583333336</v>
      </c>
      <c r="BL9" s="11" t="s">
        <v>199</v>
      </c>
      <c r="BM9" s="12">
        <v>43348.364583333336</v>
      </c>
      <c r="BN9" s="12">
        <v>43348.381944444445</v>
      </c>
      <c r="BO9" s="11" t="s">
        <v>200</v>
      </c>
      <c r="BP9" s="12">
        <v>43348.379166666666</v>
      </c>
      <c r="BQ9" s="12">
        <v>43348.383333333331</v>
      </c>
      <c r="BR9" s="11">
        <v>9</v>
      </c>
      <c r="BS9" s="11">
        <v>62.856944444444402</v>
      </c>
      <c r="BT9" s="11">
        <v>62.8611111111111</v>
      </c>
      <c r="BU9" s="12">
        <v>43348.383611111109</v>
      </c>
      <c r="BV9" s="12">
        <v>43348.781689814816</v>
      </c>
      <c r="BW9" s="11"/>
      <c r="BX9" s="12">
        <v>43349.343124999999</v>
      </c>
      <c r="BY9" s="11"/>
      <c r="BZ9" s="11">
        <v>1</v>
      </c>
      <c r="CA9" s="11">
        <v>0</v>
      </c>
      <c r="CB9" s="11">
        <v>0</v>
      </c>
      <c r="CC9" s="11">
        <v>0</v>
      </c>
      <c r="CD9" s="11" t="s">
        <v>334</v>
      </c>
      <c r="CE9" s="11">
        <v>0</v>
      </c>
      <c r="CF9" s="11">
        <v>0</v>
      </c>
      <c r="CG9" s="11">
        <v>1</v>
      </c>
      <c r="CH9" s="11"/>
      <c r="CI9" s="11"/>
      <c r="CJ9" s="11"/>
      <c r="CK9" s="11"/>
      <c r="CL9" s="11"/>
      <c r="CM9" s="11"/>
      <c r="CN9" s="11">
        <v>1</v>
      </c>
      <c r="CO9" s="11">
        <v>0</v>
      </c>
      <c r="CP9" s="11">
        <v>4951788822</v>
      </c>
      <c r="CQ9" s="11"/>
      <c r="CR9" s="11"/>
      <c r="CS9" s="11"/>
      <c r="CT9" s="11">
        <v>15</v>
      </c>
      <c r="CU9" s="11">
        <v>2005</v>
      </c>
      <c r="CV9" s="11" t="s">
        <v>284</v>
      </c>
      <c r="CW9" s="11" t="s">
        <v>335</v>
      </c>
      <c r="CX9" s="11" t="s">
        <v>336</v>
      </c>
      <c r="CY9" s="11">
        <v>1332</v>
      </c>
      <c r="CZ9" s="12">
        <v>43348.383020833331</v>
      </c>
      <c r="DA9" s="11" t="s">
        <v>256</v>
      </c>
      <c r="DB9" s="11"/>
      <c r="DC9" s="11" t="s">
        <v>206</v>
      </c>
      <c r="DD9" s="11" t="s">
        <v>207</v>
      </c>
      <c r="DE9" s="11"/>
      <c r="DF9" s="11" t="s">
        <v>208</v>
      </c>
      <c r="DG9" s="11"/>
      <c r="DH9" s="11" t="s">
        <v>337</v>
      </c>
      <c r="DI9" s="11"/>
      <c r="DJ9" s="11"/>
      <c r="DK9" s="11"/>
      <c r="DL9" s="11">
        <v>15</v>
      </c>
      <c r="DM9" s="11"/>
      <c r="DN9" s="11"/>
      <c r="DO9" s="11" t="s">
        <v>338</v>
      </c>
      <c r="DP9" s="11">
        <v>0</v>
      </c>
      <c r="DQ9" s="11"/>
      <c r="DR9" s="11" t="s">
        <v>339</v>
      </c>
      <c r="DS9" s="11"/>
      <c r="DT9" s="11">
        <v>4.4999999999999998E-2</v>
      </c>
      <c r="DU9" s="12">
        <v>43348.381365740737</v>
      </c>
      <c r="DV9" s="11"/>
      <c r="DW9" s="11"/>
      <c r="DX9" s="11"/>
      <c r="DY9" s="11"/>
      <c r="DZ9" s="11"/>
      <c r="EA9" s="11" t="s">
        <v>256</v>
      </c>
      <c r="EB9" s="11">
        <v>20</v>
      </c>
      <c r="EC9" s="11">
        <v>0</v>
      </c>
      <c r="ED9" s="11">
        <v>7.8043002573022506E+26</v>
      </c>
      <c r="EE9" s="11"/>
      <c r="EF9" s="11"/>
      <c r="EG9" s="11"/>
      <c r="EH9" s="11" t="s">
        <v>205</v>
      </c>
      <c r="EI9" s="11"/>
      <c r="EJ9" s="11">
        <v>0</v>
      </c>
      <c r="EK9" s="11" t="s">
        <v>212</v>
      </c>
      <c r="EL9" s="11"/>
      <c r="EM9" s="11">
        <v>0</v>
      </c>
      <c r="EN9" s="11"/>
      <c r="EO9" s="11"/>
      <c r="EP9" s="11"/>
      <c r="EQ9" s="11"/>
      <c r="ER9" s="11"/>
      <c r="ES9" s="11"/>
      <c r="ET9" s="11"/>
      <c r="EU9" s="11"/>
      <c r="EV9" s="11"/>
      <c r="EW9" s="11">
        <v>0</v>
      </c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>
        <v>0</v>
      </c>
      <c r="FN9" s="11"/>
      <c r="FO9" s="11"/>
      <c r="FP9" s="11"/>
      <c r="FQ9" s="11" t="s">
        <v>340</v>
      </c>
      <c r="FR9" s="13" t="s">
        <v>325</v>
      </c>
    </row>
    <row r="10" spans="1:174" x14ac:dyDescent="0.25">
      <c r="A10" s="6" t="s">
        <v>341</v>
      </c>
      <c r="B10" s="7">
        <v>54</v>
      </c>
      <c r="C10" s="7">
        <v>849482</v>
      </c>
      <c r="D10" s="7">
        <v>1</v>
      </c>
      <c r="E10" s="7" t="s">
        <v>174</v>
      </c>
      <c r="F10" s="7">
        <v>7686986892</v>
      </c>
      <c r="G10" s="7"/>
      <c r="H10" s="7">
        <v>0</v>
      </c>
      <c r="I10" s="7" t="s">
        <v>175</v>
      </c>
      <c r="J10" s="7" t="s">
        <v>342</v>
      </c>
      <c r="K10" s="7"/>
      <c r="L10" s="7" t="s">
        <v>343</v>
      </c>
      <c r="M10" s="8">
        <v>43287.713634259257</v>
      </c>
      <c r="N10" s="8">
        <v>43354.327314814815</v>
      </c>
      <c r="O10" s="7" t="s">
        <v>344</v>
      </c>
      <c r="P10" s="7" t="s">
        <v>345</v>
      </c>
      <c r="Q10" s="7">
        <v>4743935304</v>
      </c>
      <c r="R10" s="7" t="s">
        <v>344</v>
      </c>
      <c r="S10" s="7"/>
      <c r="T10" s="7" t="s">
        <v>345</v>
      </c>
      <c r="U10" s="7"/>
      <c r="V10" s="7" t="s">
        <v>346</v>
      </c>
      <c r="W10" s="7" t="s">
        <v>181</v>
      </c>
      <c r="X10" s="7" t="s">
        <v>347</v>
      </c>
      <c r="Y10" s="7"/>
      <c r="Z10" s="7" t="s">
        <v>222</v>
      </c>
      <c r="AA10" s="7"/>
      <c r="AB10" s="7">
        <v>0</v>
      </c>
      <c r="AC10" s="7">
        <v>0</v>
      </c>
      <c r="AD10" s="7"/>
      <c r="AE10" s="7"/>
      <c r="AF10" s="7">
        <v>0</v>
      </c>
      <c r="AG10" s="7">
        <v>0</v>
      </c>
      <c r="AH10" s="7" t="s">
        <v>184</v>
      </c>
      <c r="AI10" s="7"/>
      <c r="AJ10" s="7" t="s">
        <v>174</v>
      </c>
      <c r="AK10" s="7" t="s">
        <v>174</v>
      </c>
      <c r="AL10" s="7">
        <v>7686986892</v>
      </c>
      <c r="AM10" s="7">
        <v>17930</v>
      </c>
      <c r="AN10" s="7" t="s">
        <v>185</v>
      </c>
      <c r="AO10" s="7" t="s">
        <v>186</v>
      </c>
      <c r="AP10" s="7" t="s">
        <v>187</v>
      </c>
      <c r="AQ10" s="7"/>
      <c r="AR10" s="7">
        <v>0</v>
      </c>
      <c r="AS10" s="7">
        <v>0</v>
      </c>
      <c r="AT10" s="7" t="s">
        <v>189</v>
      </c>
      <c r="AU10" s="7" t="s">
        <v>190</v>
      </c>
      <c r="AV10" s="7" t="s">
        <v>191</v>
      </c>
      <c r="AW10" s="7" t="s">
        <v>192</v>
      </c>
      <c r="AX10" s="7" t="s">
        <v>189</v>
      </c>
      <c r="AY10" s="7" t="s">
        <v>190</v>
      </c>
      <c r="AZ10" s="7" t="s">
        <v>191</v>
      </c>
      <c r="BA10" s="7" t="s">
        <v>193</v>
      </c>
      <c r="BB10" s="7" t="s">
        <v>348</v>
      </c>
      <c r="BC10" s="7" t="s">
        <v>349</v>
      </c>
      <c r="BD10" s="7" t="s">
        <v>196</v>
      </c>
      <c r="BE10" s="7" t="s">
        <v>197</v>
      </c>
      <c r="BF10" s="7">
        <v>0</v>
      </c>
      <c r="BG10" s="7" t="s">
        <v>198</v>
      </c>
      <c r="BH10" s="8">
        <v>43287.713738425926</v>
      </c>
      <c r="BI10" s="8">
        <v>43317.713738425926</v>
      </c>
      <c r="BJ10" s="8">
        <v>43287.713738425926</v>
      </c>
      <c r="BK10" s="8">
        <v>43353.354166666664</v>
      </c>
      <c r="BL10" s="7" t="s">
        <v>199</v>
      </c>
      <c r="BM10" s="8">
        <v>43353.354166666664</v>
      </c>
      <c r="BN10" s="8">
        <v>43353.364583333336</v>
      </c>
      <c r="BO10" s="7" t="s">
        <v>200</v>
      </c>
      <c r="BP10" s="8">
        <v>43353.387499999997</v>
      </c>
      <c r="BQ10" s="8">
        <v>43353.397916666669</v>
      </c>
      <c r="BR10" s="7">
        <v>9</v>
      </c>
      <c r="BS10" s="7">
        <v>65.6736111111111</v>
      </c>
      <c r="BT10" s="7">
        <v>65.6840277777778</v>
      </c>
      <c r="BU10" s="8">
        <v>43353.398599537039</v>
      </c>
      <c r="BV10" s="8">
        <v>43353.7496875</v>
      </c>
      <c r="BW10" s="7"/>
      <c r="BX10" s="8">
        <v>43354.327314814815</v>
      </c>
      <c r="BY10" s="7"/>
      <c r="BZ10" s="7">
        <v>1</v>
      </c>
      <c r="CA10" s="7">
        <v>0</v>
      </c>
      <c r="CB10" s="7">
        <v>0</v>
      </c>
      <c r="CC10" s="7">
        <v>0</v>
      </c>
      <c r="CD10" s="7" t="s">
        <v>350</v>
      </c>
      <c r="CE10" s="7">
        <v>0</v>
      </c>
      <c r="CF10" s="7">
        <v>0</v>
      </c>
      <c r="CG10" s="7">
        <v>1</v>
      </c>
      <c r="CH10" s="7"/>
      <c r="CI10" s="7"/>
      <c r="CJ10" s="7"/>
      <c r="CK10" s="7"/>
      <c r="CL10" s="7"/>
      <c r="CM10" s="7"/>
      <c r="CN10" s="7">
        <v>1</v>
      </c>
      <c r="CO10" s="7">
        <v>0</v>
      </c>
      <c r="CP10" s="7">
        <v>4743935304</v>
      </c>
      <c r="CQ10" s="7"/>
      <c r="CR10" s="7"/>
      <c r="CS10" s="7"/>
      <c r="CT10" s="7">
        <v>15</v>
      </c>
      <c r="CU10" s="7">
        <v>2010</v>
      </c>
      <c r="CV10" s="7" t="s">
        <v>351</v>
      </c>
      <c r="CW10" s="7" t="s">
        <v>352</v>
      </c>
      <c r="CX10" s="7" t="s">
        <v>353</v>
      </c>
      <c r="CY10" s="7">
        <v>1095</v>
      </c>
      <c r="CZ10" s="8">
        <v>43353.396504629629</v>
      </c>
      <c r="DA10" s="7" t="s">
        <v>233</v>
      </c>
      <c r="DB10" s="7"/>
      <c r="DC10" s="7" t="s">
        <v>206</v>
      </c>
      <c r="DD10" s="7" t="s">
        <v>207</v>
      </c>
      <c r="DE10" s="7"/>
      <c r="DF10" s="7" t="s">
        <v>208</v>
      </c>
      <c r="DG10" s="7"/>
      <c r="DH10" s="7" t="s">
        <v>234</v>
      </c>
      <c r="DI10" s="7" t="s">
        <v>354</v>
      </c>
      <c r="DJ10" s="7" t="s">
        <v>355</v>
      </c>
      <c r="DK10" s="7"/>
      <c r="DL10" s="7">
        <v>0</v>
      </c>
      <c r="DM10" s="7"/>
      <c r="DN10" s="7"/>
      <c r="DO10" s="7"/>
      <c r="DP10" s="7"/>
      <c r="DQ10" s="7"/>
      <c r="DR10" s="7" t="s">
        <v>356</v>
      </c>
      <c r="DS10" s="7"/>
      <c r="DT10" s="7">
        <v>1095.2950000000001</v>
      </c>
      <c r="DU10" s="8">
        <v>43353.396504629629</v>
      </c>
      <c r="DV10" s="7"/>
      <c r="DW10" s="7"/>
      <c r="DX10" s="7"/>
      <c r="DY10" s="7"/>
      <c r="DZ10" s="7"/>
      <c r="EA10" s="7" t="s">
        <v>233</v>
      </c>
      <c r="EB10" s="7">
        <v>20</v>
      </c>
      <c r="EC10" s="7">
        <v>0</v>
      </c>
      <c r="ED10" s="7">
        <v>9.2033000940012508E+26</v>
      </c>
      <c r="EE10" s="7"/>
      <c r="EF10" s="7"/>
      <c r="EG10" s="7"/>
      <c r="EH10" s="7" t="s">
        <v>205</v>
      </c>
      <c r="EI10" s="7"/>
      <c r="EJ10" s="7">
        <v>0</v>
      </c>
      <c r="EK10" s="7" t="s">
        <v>212</v>
      </c>
      <c r="EL10" s="7"/>
      <c r="EM10" s="7">
        <v>0</v>
      </c>
      <c r="EN10" s="7"/>
      <c r="EO10" s="7"/>
      <c r="EP10" s="7"/>
      <c r="EQ10" s="7"/>
      <c r="ER10" s="7"/>
      <c r="ES10" s="7"/>
      <c r="ET10" s="7"/>
      <c r="EU10" s="7"/>
      <c r="EV10" s="7"/>
      <c r="EW10" s="7">
        <v>0</v>
      </c>
      <c r="EX10" s="7"/>
      <c r="EY10" s="7"/>
      <c r="EZ10" s="7"/>
      <c r="FA10" s="7"/>
      <c r="FB10" s="7"/>
      <c r="FC10" s="7"/>
      <c r="FD10" s="7"/>
      <c r="FE10" s="7"/>
      <c r="FF10" s="7"/>
      <c r="FG10" s="7"/>
      <c r="FH10" s="7"/>
      <c r="FI10" s="7"/>
      <c r="FJ10" s="7"/>
      <c r="FK10" s="7"/>
      <c r="FL10" s="7"/>
      <c r="FM10" s="7">
        <v>0</v>
      </c>
      <c r="FN10" s="7"/>
      <c r="FO10" s="7"/>
      <c r="FP10" s="7"/>
      <c r="FQ10" s="7" t="s">
        <v>357</v>
      </c>
      <c r="FR10" s="9" t="s">
        <v>341</v>
      </c>
    </row>
    <row r="11" spans="1:174" x14ac:dyDescent="0.25">
      <c r="A11" s="10" t="s">
        <v>358</v>
      </c>
      <c r="B11" s="11">
        <v>54</v>
      </c>
      <c r="C11" s="11">
        <v>852257</v>
      </c>
      <c r="D11" s="11">
        <v>1</v>
      </c>
      <c r="E11" s="11" t="s">
        <v>174</v>
      </c>
      <c r="F11" s="11">
        <v>4421393255</v>
      </c>
      <c r="G11" s="11"/>
      <c r="H11" s="11">
        <v>0</v>
      </c>
      <c r="I11" s="11" t="s">
        <v>175</v>
      </c>
      <c r="J11" s="11" t="s">
        <v>176</v>
      </c>
      <c r="K11" s="11"/>
      <c r="L11" s="11" t="s">
        <v>359</v>
      </c>
      <c r="M11" s="12">
        <v>43297.564722222225</v>
      </c>
      <c r="N11" s="12">
        <v>43354.332083333335</v>
      </c>
      <c r="O11" s="11" t="s">
        <v>360</v>
      </c>
      <c r="P11" s="11" t="s">
        <v>361</v>
      </c>
      <c r="Q11" s="11">
        <v>1003174616</v>
      </c>
      <c r="R11" s="11" t="s">
        <v>360</v>
      </c>
      <c r="S11" s="11"/>
      <c r="T11" s="11" t="s">
        <v>361</v>
      </c>
      <c r="U11" s="11"/>
      <c r="V11" s="11" t="s">
        <v>362</v>
      </c>
      <c r="W11" s="11" t="s">
        <v>363</v>
      </c>
      <c r="X11" s="11" t="s">
        <v>364</v>
      </c>
      <c r="Y11" s="11"/>
      <c r="Z11" s="11" t="s">
        <v>222</v>
      </c>
      <c r="AA11" s="11"/>
      <c r="AB11" s="11">
        <v>0</v>
      </c>
      <c r="AC11" s="11">
        <v>0</v>
      </c>
      <c r="AD11" s="11"/>
      <c r="AE11" s="11"/>
      <c r="AF11" s="11">
        <v>0</v>
      </c>
      <c r="AG11" s="11">
        <v>0</v>
      </c>
      <c r="AH11" s="11" t="s">
        <v>184</v>
      </c>
      <c r="AI11" s="11"/>
      <c r="AJ11" s="11" t="s">
        <v>174</v>
      </c>
      <c r="AK11" s="11" t="s">
        <v>174</v>
      </c>
      <c r="AL11" s="11">
        <v>4421393255</v>
      </c>
      <c r="AM11" s="11">
        <v>17930</v>
      </c>
      <c r="AN11" s="11" t="s">
        <v>185</v>
      </c>
      <c r="AO11" s="11" t="s">
        <v>186</v>
      </c>
      <c r="AP11" s="11" t="s">
        <v>187</v>
      </c>
      <c r="AQ11" s="11" t="s">
        <v>365</v>
      </c>
      <c r="AR11" s="11">
        <v>0</v>
      </c>
      <c r="AS11" s="11">
        <v>0</v>
      </c>
      <c r="AT11" s="11" t="s">
        <v>223</v>
      </c>
      <c r="AU11" s="11" t="s">
        <v>224</v>
      </c>
      <c r="AV11" s="11" t="s">
        <v>225</v>
      </c>
      <c r="AW11" s="11" t="s">
        <v>192</v>
      </c>
      <c r="AX11" s="11" t="s">
        <v>246</v>
      </c>
      <c r="AY11" s="11" t="s">
        <v>247</v>
      </c>
      <c r="AZ11" s="11" t="s">
        <v>299</v>
      </c>
      <c r="BA11" s="11" t="s">
        <v>249</v>
      </c>
      <c r="BB11" s="11" t="s">
        <v>348</v>
      </c>
      <c r="BC11" s="11" t="s">
        <v>366</v>
      </c>
      <c r="BD11" s="11" t="s">
        <v>196</v>
      </c>
      <c r="BE11" s="11" t="s">
        <v>197</v>
      </c>
      <c r="BF11" s="11">
        <v>0</v>
      </c>
      <c r="BG11" s="11" t="s">
        <v>198</v>
      </c>
      <c r="BH11" s="12">
        <v>43297.565208333333</v>
      </c>
      <c r="BI11" s="12">
        <v>43327.565208333333</v>
      </c>
      <c r="BJ11" s="12">
        <v>43297.565208333333</v>
      </c>
      <c r="BK11" s="12">
        <v>43353.333333333336</v>
      </c>
      <c r="BL11" s="11" t="s">
        <v>367</v>
      </c>
      <c r="BM11" s="12">
        <v>43353.333333333336</v>
      </c>
      <c r="BN11" s="12">
        <v>43353.350694444445</v>
      </c>
      <c r="BO11" s="11" t="s">
        <v>200</v>
      </c>
      <c r="BP11" s="12">
        <v>43353.481249999997</v>
      </c>
      <c r="BQ11" s="12">
        <v>43353.48333333333</v>
      </c>
      <c r="BR11" s="11">
        <v>9</v>
      </c>
      <c r="BS11" s="11">
        <v>55.915972222222202</v>
      </c>
      <c r="BT11" s="11">
        <v>55.918055555555597</v>
      </c>
      <c r="BU11" s="12"/>
      <c r="BV11" s="12">
        <v>43353.730682870373</v>
      </c>
      <c r="BW11" s="11"/>
      <c r="BX11" s="12">
        <v>43354.332071759258</v>
      </c>
      <c r="BY11" s="11"/>
      <c r="BZ11" s="11">
        <v>1</v>
      </c>
      <c r="CA11" s="11">
        <v>0</v>
      </c>
      <c r="CB11" s="11">
        <v>0</v>
      </c>
      <c r="CC11" s="11">
        <v>0</v>
      </c>
      <c r="CD11" s="11" t="s">
        <v>368</v>
      </c>
      <c r="CE11" s="11">
        <v>0</v>
      </c>
      <c r="CF11" s="11">
        <v>0</v>
      </c>
      <c r="CG11" s="11">
        <v>1</v>
      </c>
      <c r="CH11" s="11"/>
      <c r="CI11" s="11"/>
      <c r="CJ11" s="11"/>
      <c r="CK11" s="11"/>
      <c r="CL11" s="11"/>
      <c r="CM11" s="11"/>
      <c r="CN11" s="11">
        <v>1</v>
      </c>
      <c r="CO11" s="11">
        <v>0</v>
      </c>
      <c r="CP11" s="11">
        <v>1003174616</v>
      </c>
      <c r="CQ11" s="11"/>
      <c r="CR11" s="11"/>
      <c r="CS11" s="11"/>
      <c r="CT11" s="11">
        <v>15</v>
      </c>
      <c r="CU11" s="11">
        <v>1989</v>
      </c>
      <c r="CV11" s="11" t="s">
        <v>369</v>
      </c>
      <c r="CW11" s="11" t="s">
        <v>370</v>
      </c>
      <c r="CX11" s="11" t="s">
        <v>371</v>
      </c>
      <c r="CY11" s="11"/>
      <c r="CZ11" s="12"/>
      <c r="DA11" s="11" t="s">
        <v>256</v>
      </c>
      <c r="DB11" s="11"/>
      <c r="DC11" s="11" t="s">
        <v>206</v>
      </c>
      <c r="DD11" s="11" t="s">
        <v>207</v>
      </c>
      <c r="DE11" s="11"/>
      <c r="DF11" s="11" t="s">
        <v>208</v>
      </c>
      <c r="DG11" s="11"/>
      <c r="DH11" s="11" t="s">
        <v>337</v>
      </c>
      <c r="DI11" s="11"/>
      <c r="DJ11" s="11"/>
      <c r="DK11" s="11"/>
      <c r="DL11" s="11">
        <v>0</v>
      </c>
      <c r="DM11" s="11"/>
      <c r="DN11" s="11"/>
      <c r="DO11" s="11"/>
      <c r="DP11" s="11"/>
      <c r="DQ11" s="11"/>
      <c r="DR11" s="11"/>
      <c r="DS11" s="11"/>
      <c r="DT11" s="11"/>
      <c r="DU11" s="12"/>
      <c r="DV11" s="11"/>
      <c r="DW11" s="11"/>
      <c r="DX11" s="11"/>
      <c r="DY11" s="11"/>
      <c r="DZ11" s="11"/>
      <c r="EA11" s="11" t="s">
        <v>233</v>
      </c>
      <c r="EB11" s="11">
        <v>20</v>
      </c>
      <c r="EC11" s="11">
        <v>0</v>
      </c>
      <c r="ED11" s="11">
        <v>9.2033000545022508E+26</v>
      </c>
      <c r="EE11" s="11"/>
      <c r="EF11" s="11"/>
      <c r="EG11" s="11"/>
      <c r="EH11" s="11" t="s">
        <v>205</v>
      </c>
      <c r="EI11" s="11"/>
      <c r="EJ11" s="11">
        <v>0</v>
      </c>
      <c r="EK11" s="11" t="s">
        <v>212</v>
      </c>
      <c r="EL11" s="11"/>
      <c r="EM11" s="11">
        <v>0</v>
      </c>
      <c r="EN11" s="11"/>
      <c r="EO11" s="11"/>
      <c r="EP11" s="11"/>
      <c r="EQ11" s="11"/>
      <c r="ER11" s="11"/>
      <c r="ES11" s="11"/>
      <c r="ET11" s="11"/>
      <c r="EU11" s="11"/>
      <c r="EV11" s="11"/>
      <c r="EW11" s="11">
        <v>0</v>
      </c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>
        <v>0</v>
      </c>
      <c r="FN11" s="11"/>
      <c r="FO11" s="11"/>
      <c r="FP11" s="11"/>
      <c r="FQ11" s="11" t="s">
        <v>372</v>
      </c>
      <c r="FR11" s="13" t="s">
        <v>358</v>
      </c>
    </row>
    <row r="12" spans="1:174" x14ac:dyDescent="0.25">
      <c r="A12" s="6" t="s">
        <v>373</v>
      </c>
      <c r="B12" s="7">
        <v>54</v>
      </c>
      <c r="C12" s="7">
        <v>852270</v>
      </c>
      <c r="D12" s="7">
        <v>1</v>
      </c>
      <c r="E12" s="7" t="s">
        <v>174</v>
      </c>
      <c r="F12" s="7">
        <v>6578390229</v>
      </c>
      <c r="G12" s="7"/>
      <c r="H12" s="7">
        <v>0</v>
      </c>
      <c r="I12" s="7" t="s">
        <v>175</v>
      </c>
      <c r="J12" s="7" t="s">
        <v>176</v>
      </c>
      <c r="K12" s="7"/>
      <c r="L12" s="7" t="s">
        <v>374</v>
      </c>
      <c r="M12" s="8">
        <v>43297.564722222225</v>
      </c>
      <c r="N12" s="8">
        <v>43354.327233796299</v>
      </c>
      <c r="O12" s="7" t="s">
        <v>375</v>
      </c>
      <c r="P12" s="7"/>
      <c r="Q12" s="7">
        <v>8051787604</v>
      </c>
      <c r="R12" s="7" t="s">
        <v>375</v>
      </c>
      <c r="S12" s="7" t="s">
        <v>376</v>
      </c>
      <c r="T12" s="7" t="s">
        <v>376</v>
      </c>
      <c r="U12" s="7"/>
      <c r="V12" s="7" t="s">
        <v>377</v>
      </c>
      <c r="W12" s="7" t="s">
        <v>296</v>
      </c>
      <c r="X12" s="7" t="s">
        <v>378</v>
      </c>
      <c r="Y12" s="7"/>
      <c r="Z12" s="7" t="s">
        <v>222</v>
      </c>
      <c r="AA12" s="7"/>
      <c r="AB12" s="7">
        <v>0</v>
      </c>
      <c r="AC12" s="7">
        <v>0</v>
      </c>
      <c r="AD12" s="7"/>
      <c r="AE12" s="7"/>
      <c r="AF12" s="7">
        <v>0</v>
      </c>
      <c r="AG12" s="7">
        <v>0</v>
      </c>
      <c r="AH12" s="7" t="s">
        <v>184</v>
      </c>
      <c r="AI12" s="7"/>
      <c r="AJ12" s="7" t="s">
        <v>174</v>
      </c>
      <c r="AK12" s="7" t="s">
        <v>174</v>
      </c>
      <c r="AL12" s="7">
        <v>6578390229</v>
      </c>
      <c r="AM12" s="7">
        <v>17930</v>
      </c>
      <c r="AN12" s="7" t="s">
        <v>185</v>
      </c>
      <c r="AO12" s="7" t="s">
        <v>186</v>
      </c>
      <c r="AP12" s="7" t="s">
        <v>187</v>
      </c>
      <c r="AQ12" s="7" t="s">
        <v>365</v>
      </c>
      <c r="AR12" s="7">
        <v>0</v>
      </c>
      <c r="AS12" s="7">
        <v>0</v>
      </c>
      <c r="AT12" s="7" t="s">
        <v>223</v>
      </c>
      <c r="AU12" s="7" t="s">
        <v>224</v>
      </c>
      <c r="AV12" s="7" t="s">
        <v>225</v>
      </c>
      <c r="AW12" s="7" t="s">
        <v>192</v>
      </c>
      <c r="AX12" s="7" t="s">
        <v>223</v>
      </c>
      <c r="AY12" s="7" t="s">
        <v>224</v>
      </c>
      <c r="AZ12" s="7" t="s">
        <v>225</v>
      </c>
      <c r="BA12" s="7" t="s">
        <v>193</v>
      </c>
      <c r="BB12" s="7" t="s">
        <v>379</v>
      </c>
      <c r="BC12" s="7" t="s">
        <v>380</v>
      </c>
      <c r="BD12" s="7" t="s">
        <v>196</v>
      </c>
      <c r="BE12" s="7" t="s">
        <v>197</v>
      </c>
      <c r="BF12" s="7">
        <v>0</v>
      </c>
      <c r="BG12" s="7" t="s">
        <v>198</v>
      </c>
      <c r="BH12" s="8">
        <v>43297.565243055556</v>
      </c>
      <c r="BI12" s="8">
        <v>43327.565243055556</v>
      </c>
      <c r="BJ12" s="8">
        <v>43297.565243055556</v>
      </c>
      <c r="BK12" s="8">
        <v>43353.541666666664</v>
      </c>
      <c r="BL12" s="7" t="s">
        <v>199</v>
      </c>
      <c r="BM12" s="8">
        <v>43353.541666666664</v>
      </c>
      <c r="BN12" s="8">
        <v>43353.559027777781</v>
      </c>
      <c r="BO12" s="7" t="s">
        <v>381</v>
      </c>
      <c r="BP12" s="8">
        <v>43353.54791666667</v>
      </c>
      <c r="BQ12" s="8">
        <v>43353.576388888891</v>
      </c>
      <c r="BR12" s="7">
        <v>9</v>
      </c>
      <c r="BS12" s="7">
        <v>55.9826388888889</v>
      </c>
      <c r="BT12" s="7">
        <v>56.011111111111099</v>
      </c>
      <c r="BU12" s="8">
        <v>43353.576805555553</v>
      </c>
      <c r="BV12" s="8">
        <v>43353.743645833332</v>
      </c>
      <c r="BW12" s="7"/>
      <c r="BX12" s="8">
        <v>43354.327233796299</v>
      </c>
      <c r="BY12" s="7"/>
      <c r="BZ12" s="7">
        <v>1</v>
      </c>
      <c r="CA12" s="7">
        <v>0</v>
      </c>
      <c r="CB12" s="7">
        <v>0</v>
      </c>
      <c r="CC12" s="7">
        <v>0</v>
      </c>
      <c r="CD12" s="7" t="s">
        <v>382</v>
      </c>
      <c r="CE12" s="7">
        <v>0</v>
      </c>
      <c r="CF12" s="7">
        <v>0</v>
      </c>
      <c r="CG12" s="7">
        <v>1</v>
      </c>
      <c r="CH12" s="7"/>
      <c r="CI12" s="7"/>
      <c r="CJ12" s="7"/>
      <c r="CK12" s="7"/>
      <c r="CL12" s="7"/>
      <c r="CM12" s="7"/>
      <c r="CN12" s="7">
        <v>1</v>
      </c>
      <c r="CO12" s="7">
        <v>0</v>
      </c>
      <c r="CP12" s="7">
        <v>8051787604</v>
      </c>
      <c r="CQ12" s="7"/>
      <c r="CR12" s="7"/>
      <c r="CS12" s="7"/>
      <c r="CT12" s="7">
        <v>15</v>
      </c>
      <c r="CU12" s="7">
        <v>2007</v>
      </c>
      <c r="CV12" s="7" t="s">
        <v>253</v>
      </c>
      <c r="CW12" s="7" t="s">
        <v>383</v>
      </c>
      <c r="CX12" s="7" t="s">
        <v>384</v>
      </c>
      <c r="CY12" s="7">
        <v>1191</v>
      </c>
      <c r="CZ12" s="8">
        <v>43353.565879629627</v>
      </c>
      <c r="DA12" s="7" t="s">
        <v>256</v>
      </c>
      <c r="DB12" s="7"/>
      <c r="DC12" s="7" t="s">
        <v>206</v>
      </c>
      <c r="DD12" s="7" t="s">
        <v>207</v>
      </c>
      <c r="DE12" s="7"/>
      <c r="DF12" s="7" t="s">
        <v>208</v>
      </c>
      <c r="DG12" s="7"/>
      <c r="DH12" s="7" t="s">
        <v>337</v>
      </c>
      <c r="DI12" s="7" t="s">
        <v>354</v>
      </c>
      <c r="DJ12" s="7" t="s">
        <v>385</v>
      </c>
      <c r="DK12" s="7"/>
      <c r="DL12" s="7">
        <v>15</v>
      </c>
      <c r="DM12" s="7"/>
      <c r="DN12" s="7"/>
      <c r="DO12" s="7" t="s">
        <v>386</v>
      </c>
      <c r="DP12" s="7">
        <v>0</v>
      </c>
      <c r="DQ12" s="7"/>
      <c r="DR12" s="7" t="s">
        <v>387</v>
      </c>
      <c r="DS12" s="7"/>
      <c r="DT12" s="7">
        <v>5.7000000000000002E-2</v>
      </c>
      <c r="DU12" s="8">
        <v>43353.566666666666</v>
      </c>
      <c r="DV12" s="7"/>
      <c r="DW12" s="7"/>
      <c r="DX12" s="7"/>
      <c r="DY12" s="7"/>
      <c r="DZ12" s="7"/>
      <c r="EA12" s="7" t="s">
        <v>256</v>
      </c>
      <c r="EB12" s="7">
        <v>25</v>
      </c>
      <c r="EC12" s="7">
        <v>290</v>
      </c>
      <c r="ED12" s="7">
        <v>9.2033000461012507E+26</v>
      </c>
      <c r="EE12" s="7"/>
      <c r="EF12" s="7"/>
      <c r="EG12" s="7"/>
      <c r="EH12" s="7" t="s">
        <v>205</v>
      </c>
      <c r="EI12" s="7"/>
      <c r="EJ12" s="7">
        <v>0</v>
      </c>
      <c r="EK12" s="7" t="s">
        <v>212</v>
      </c>
      <c r="EL12" s="7"/>
      <c r="EM12" s="7">
        <v>0</v>
      </c>
      <c r="EN12" s="7"/>
      <c r="EO12" s="7"/>
      <c r="EP12" s="7"/>
      <c r="EQ12" s="7"/>
      <c r="ER12" s="7"/>
      <c r="ES12" s="7"/>
      <c r="ET12" s="7"/>
      <c r="EU12" s="7"/>
      <c r="EV12" s="7"/>
      <c r="EW12" s="7">
        <v>0</v>
      </c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>
        <v>0</v>
      </c>
      <c r="FN12" s="7"/>
      <c r="FO12" s="7"/>
      <c r="FP12" s="7"/>
      <c r="FQ12" s="7" t="s">
        <v>388</v>
      </c>
      <c r="FR12" s="9" t="s">
        <v>373</v>
      </c>
    </row>
    <row r="13" spans="1:174" x14ac:dyDescent="0.25">
      <c r="A13" s="10" t="s">
        <v>389</v>
      </c>
      <c r="B13" s="11">
        <v>54</v>
      </c>
      <c r="C13" s="11">
        <v>852999</v>
      </c>
      <c r="D13" s="11">
        <v>1</v>
      </c>
      <c r="E13" s="11" t="s">
        <v>174</v>
      </c>
      <c r="F13" s="11">
        <v>7773486580</v>
      </c>
      <c r="G13" s="11"/>
      <c r="H13" s="11">
        <v>0</v>
      </c>
      <c r="I13" s="11" t="s">
        <v>175</v>
      </c>
      <c r="J13" s="11" t="s">
        <v>176</v>
      </c>
      <c r="K13" s="11"/>
      <c r="L13" s="11" t="s">
        <v>390</v>
      </c>
      <c r="M13" s="12">
        <v>43298.709201388891</v>
      </c>
      <c r="N13" s="12">
        <v>43347.352731481478</v>
      </c>
      <c r="O13" s="11" t="s">
        <v>391</v>
      </c>
      <c r="P13" s="11" t="s">
        <v>392</v>
      </c>
      <c r="Q13" s="11">
        <v>7670700614</v>
      </c>
      <c r="R13" s="11" t="s">
        <v>391</v>
      </c>
      <c r="S13" s="11" t="s">
        <v>393</v>
      </c>
      <c r="T13" s="11" t="s">
        <v>392</v>
      </c>
      <c r="U13" s="11"/>
      <c r="V13" s="11" t="s">
        <v>394</v>
      </c>
      <c r="W13" s="11" t="s">
        <v>395</v>
      </c>
      <c r="X13" s="11" t="s">
        <v>396</v>
      </c>
      <c r="Y13" s="11"/>
      <c r="Z13" s="11" t="s">
        <v>222</v>
      </c>
      <c r="AA13" s="11"/>
      <c r="AB13" s="11">
        <v>0</v>
      </c>
      <c r="AC13" s="11">
        <v>0</v>
      </c>
      <c r="AD13" s="11"/>
      <c r="AE13" s="11"/>
      <c r="AF13" s="11">
        <v>0</v>
      </c>
      <c r="AG13" s="11">
        <v>0</v>
      </c>
      <c r="AH13" s="11" t="s">
        <v>184</v>
      </c>
      <c r="AI13" s="11"/>
      <c r="AJ13" s="11" t="s">
        <v>174</v>
      </c>
      <c r="AK13" s="11" t="s">
        <v>174</v>
      </c>
      <c r="AL13" s="11">
        <v>7773486580</v>
      </c>
      <c r="AM13" s="11">
        <v>17930</v>
      </c>
      <c r="AN13" s="11" t="s">
        <v>185</v>
      </c>
      <c r="AO13" s="11" t="s">
        <v>186</v>
      </c>
      <c r="AP13" s="11" t="s">
        <v>187</v>
      </c>
      <c r="AQ13" s="11" t="s">
        <v>397</v>
      </c>
      <c r="AR13" s="11">
        <v>0</v>
      </c>
      <c r="AS13" s="11">
        <v>0</v>
      </c>
      <c r="AT13" s="11" t="s">
        <v>223</v>
      </c>
      <c r="AU13" s="11" t="s">
        <v>224</v>
      </c>
      <c r="AV13" s="11" t="s">
        <v>225</v>
      </c>
      <c r="AW13" s="11" t="s">
        <v>192</v>
      </c>
      <c r="AX13" s="11" t="s">
        <v>223</v>
      </c>
      <c r="AY13" s="11" t="s">
        <v>224</v>
      </c>
      <c r="AZ13" s="11" t="s">
        <v>225</v>
      </c>
      <c r="BA13" s="11" t="s">
        <v>193</v>
      </c>
      <c r="BB13" s="11" t="s">
        <v>379</v>
      </c>
      <c r="BC13" s="11" t="s">
        <v>398</v>
      </c>
      <c r="BD13" s="11" t="s">
        <v>196</v>
      </c>
      <c r="BE13" s="11" t="s">
        <v>197</v>
      </c>
      <c r="BF13" s="11">
        <v>0</v>
      </c>
      <c r="BG13" s="11" t="s">
        <v>198</v>
      </c>
      <c r="BH13" s="12">
        <v>43298.709722222222</v>
      </c>
      <c r="BI13" s="12">
        <v>43328.709722222222</v>
      </c>
      <c r="BJ13" s="12">
        <v>43298.709722222222</v>
      </c>
      <c r="BK13" s="12">
        <v>43346.5625</v>
      </c>
      <c r="BL13" s="11" t="s">
        <v>199</v>
      </c>
      <c r="BM13" s="12">
        <v>43346.5625</v>
      </c>
      <c r="BN13" s="12">
        <v>43346.579861111109</v>
      </c>
      <c r="BO13" s="11" t="s">
        <v>200</v>
      </c>
      <c r="BP13" s="12">
        <v>43346.593055555553</v>
      </c>
      <c r="BQ13" s="12">
        <v>43346.597916666666</v>
      </c>
      <c r="BR13" s="11">
        <v>9</v>
      </c>
      <c r="BS13" s="11">
        <v>47.883333333333297</v>
      </c>
      <c r="BT13" s="11">
        <v>47.888194444444402</v>
      </c>
      <c r="BU13" s="12">
        <v>43346.598530092589</v>
      </c>
      <c r="BV13" s="12">
        <v>43346.794872685183</v>
      </c>
      <c r="BW13" s="11"/>
      <c r="BX13" s="12">
        <v>43347.352731481478</v>
      </c>
      <c r="BY13" s="11"/>
      <c r="BZ13" s="11">
        <v>1</v>
      </c>
      <c r="CA13" s="11">
        <v>0</v>
      </c>
      <c r="CB13" s="11">
        <v>0</v>
      </c>
      <c r="CC13" s="11">
        <v>0</v>
      </c>
      <c r="CD13" s="11" t="s">
        <v>399</v>
      </c>
      <c r="CE13" s="11">
        <v>0</v>
      </c>
      <c r="CF13" s="11">
        <v>0</v>
      </c>
      <c r="CG13" s="11">
        <v>1</v>
      </c>
      <c r="CH13" s="11"/>
      <c r="CI13" s="11"/>
      <c r="CJ13" s="11"/>
      <c r="CK13" s="11"/>
      <c r="CL13" s="11"/>
      <c r="CM13" s="11"/>
      <c r="CN13" s="11">
        <v>1</v>
      </c>
      <c r="CO13" s="11">
        <v>0</v>
      </c>
      <c r="CP13" s="11">
        <v>7670700614</v>
      </c>
      <c r="CQ13" s="11"/>
      <c r="CR13" s="11"/>
      <c r="CS13" s="11"/>
      <c r="CT13" s="11">
        <v>15</v>
      </c>
      <c r="CU13" s="11">
        <v>2008</v>
      </c>
      <c r="CV13" s="11" t="s">
        <v>230</v>
      </c>
      <c r="CW13" s="11" t="s">
        <v>400</v>
      </c>
      <c r="CX13" s="11" t="s">
        <v>401</v>
      </c>
      <c r="CY13" s="11">
        <v>1495</v>
      </c>
      <c r="CZ13" s="12">
        <v>43346.597326388888</v>
      </c>
      <c r="DA13" s="11" t="s">
        <v>256</v>
      </c>
      <c r="DB13" s="11"/>
      <c r="DC13" s="11" t="s">
        <v>206</v>
      </c>
      <c r="DD13" s="11" t="s">
        <v>207</v>
      </c>
      <c r="DE13" s="11"/>
      <c r="DF13" s="11" t="s">
        <v>208</v>
      </c>
      <c r="DG13" s="11"/>
      <c r="DH13" s="11" t="s">
        <v>209</v>
      </c>
      <c r="DI13" s="11"/>
      <c r="DJ13" s="11"/>
      <c r="DK13" s="11"/>
      <c r="DL13" s="11">
        <v>15</v>
      </c>
      <c r="DM13" s="11"/>
      <c r="DN13" s="11"/>
      <c r="DO13" s="11" t="s">
        <v>402</v>
      </c>
      <c r="DP13" s="11">
        <v>0</v>
      </c>
      <c r="DQ13" s="11"/>
      <c r="DR13" s="11" t="s">
        <v>403</v>
      </c>
      <c r="DS13" s="11"/>
      <c r="DT13" s="11">
        <v>4.4999999999999998E-2</v>
      </c>
      <c r="DU13" s="12">
        <v>43346.596585648149</v>
      </c>
      <c r="DV13" s="11"/>
      <c r="DW13" s="11"/>
      <c r="DX13" s="11"/>
      <c r="DY13" s="11"/>
      <c r="DZ13" s="11"/>
      <c r="EA13" s="11" t="s">
        <v>256</v>
      </c>
      <c r="EB13" s="11">
        <v>30</v>
      </c>
      <c r="EC13" s="11">
        <v>1</v>
      </c>
      <c r="ED13" s="11">
        <v>9.2033000916012505E+26</v>
      </c>
      <c r="EE13" s="11"/>
      <c r="EF13" s="11"/>
      <c r="EG13" s="11"/>
      <c r="EH13" s="11" t="s">
        <v>205</v>
      </c>
      <c r="EI13" s="11"/>
      <c r="EJ13" s="11">
        <v>0</v>
      </c>
      <c r="EK13" s="11" t="s">
        <v>212</v>
      </c>
      <c r="EL13" s="11"/>
      <c r="EM13" s="11">
        <v>0</v>
      </c>
      <c r="EN13" s="11"/>
      <c r="EO13" s="11"/>
      <c r="EP13" s="11"/>
      <c r="EQ13" s="11"/>
      <c r="ER13" s="11"/>
      <c r="ES13" s="11"/>
      <c r="ET13" s="11"/>
      <c r="EU13" s="11"/>
      <c r="EV13" s="11"/>
      <c r="EW13" s="11">
        <v>0</v>
      </c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>
        <v>0</v>
      </c>
      <c r="FN13" s="11"/>
      <c r="FO13" s="11"/>
      <c r="FP13" s="11"/>
      <c r="FQ13" s="11" t="s">
        <v>404</v>
      </c>
      <c r="FR13" s="13" t="s">
        <v>389</v>
      </c>
    </row>
    <row r="14" spans="1:174" x14ac:dyDescent="0.25">
      <c r="A14" s="6" t="s">
        <v>405</v>
      </c>
      <c r="B14" s="7">
        <v>54</v>
      </c>
      <c r="C14" s="7">
        <v>853002</v>
      </c>
      <c r="D14" s="7">
        <v>1</v>
      </c>
      <c r="E14" s="7" t="s">
        <v>174</v>
      </c>
      <c r="F14" s="7">
        <v>5846211288</v>
      </c>
      <c r="G14" s="7"/>
      <c r="H14" s="7">
        <v>0</v>
      </c>
      <c r="I14" s="7" t="s">
        <v>175</v>
      </c>
      <c r="J14" s="7" t="s">
        <v>176</v>
      </c>
      <c r="K14" s="7"/>
      <c r="L14" s="7" t="s">
        <v>406</v>
      </c>
      <c r="M14" s="8">
        <v>43298.709201388891</v>
      </c>
      <c r="N14" s="8">
        <v>43347.352800925924</v>
      </c>
      <c r="O14" s="7" t="s">
        <v>407</v>
      </c>
      <c r="P14" s="7" t="s">
        <v>408</v>
      </c>
      <c r="Q14" s="7">
        <v>3403971194</v>
      </c>
      <c r="R14" s="7" t="s">
        <v>407</v>
      </c>
      <c r="S14" s="7" t="s">
        <v>408</v>
      </c>
      <c r="T14" s="7"/>
      <c r="U14" s="7"/>
      <c r="V14" s="7" t="s">
        <v>409</v>
      </c>
      <c r="W14" s="7" t="s">
        <v>410</v>
      </c>
      <c r="X14" s="7" t="s">
        <v>411</v>
      </c>
      <c r="Y14" s="7"/>
      <c r="Z14" s="7" t="s">
        <v>222</v>
      </c>
      <c r="AA14" s="7"/>
      <c r="AB14" s="7">
        <v>0</v>
      </c>
      <c r="AC14" s="7">
        <v>0</v>
      </c>
      <c r="AD14" s="7"/>
      <c r="AE14" s="7"/>
      <c r="AF14" s="7">
        <v>0</v>
      </c>
      <c r="AG14" s="7">
        <v>0</v>
      </c>
      <c r="AH14" s="7" t="s">
        <v>184</v>
      </c>
      <c r="AI14" s="7"/>
      <c r="AJ14" s="7" t="s">
        <v>174</v>
      </c>
      <c r="AK14" s="7" t="s">
        <v>174</v>
      </c>
      <c r="AL14" s="7">
        <v>5846211288</v>
      </c>
      <c r="AM14" s="7">
        <v>17930</v>
      </c>
      <c r="AN14" s="7" t="s">
        <v>185</v>
      </c>
      <c r="AO14" s="7" t="s">
        <v>186</v>
      </c>
      <c r="AP14" s="7" t="s">
        <v>187</v>
      </c>
      <c r="AQ14" s="7" t="s">
        <v>397</v>
      </c>
      <c r="AR14" s="7">
        <v>0</v>
      </c>
      <c r="AS14" s="7">
        <v>0</v>
      </c>
      <c r="AT14" s="7" t="s">
        <v>223</v>
      </c>
      <c r="AU14" s="7" t="s">
        <v>224</v>
      </c>
      <c r="AV14" s="7" t="s">
        <v>225</v>
      </c>
      <c r="AW14" s="7" t="s">
        <v>192</v>
      </c>
      <c r="AX14" s="7" t="s">
        <v>223</v>
      </c>
      <c r="AY14" s="7" t="s">
        <v>224</v>
      </c>
      <c r="AZ14" s="7" t="s">
        <v>225</v>
      </c>
      <c r="BA14" s="7" t="s">
        <v>193</v>
      </c>
      <c r="BB14" s="7" t="s">
        <v>412</v>
      </c>
      <c r="BC14" s="7" t="s">
        <v>413</v>
      </c>
      <c r="BD14" s="7" t="s">
        <v>196</v>
      </c>
      <c r="BE14" s="7" t="s">
        <v>197</v>
      </c>
      <c r="BF14" s="7">
        <v>0</v>
      </c>
      <c r="BG14" s="7" t="s">
        <v>198</v>
      </c>
      <c r="BH14" s="8">
        <v>43298.709733796299</v>
      </c>
      <c r="BI14" s="8">
        <v>43328.709733796299</v>
      </c>
      <c r="BJ14" s="8">
        <v>43298.709733796299</v>
      </c>
      <c r="BK14" s="8">
        <v>43346.541666666664</v>
      </c>
      <c r="BL14" s="7" t="s">
        <v>199</v>
      </c>
      <c r="BM14" s="8">
        <v>43346.541666666664</v>
      </c>
      <c r="BN14" s="8">
        <v>43346.559027777781</v>
      </c>
      <c r="BO14" s="7" t="s">
        <v>200</v>
      </c>
      <c r="BP14" s="8">
        <v>43346.56527777778</v>
      </c>
      <c r="BQ14" s="8">
        <v>43346.573611111111</v>
      </c>
      <c r="BR14" s="7">
        <v>9</v>
      </c>
      <c r="BS14" s="7">
        <v>47.855555555555597</v>
      </c>
      <c r="BT14" s="7">
        <v>47.863888888888901</v>
      </c>
      <c r="BU14" s="8">
        <v>43346.574074074073</v>
      </c>
      <c r="BV14" s="8">
        <v>43346.792986111112</v>
      </c>
      <c r="BW14" s="7"/>
      <c r="BX14" s="8">
        <v>43347.352800925924</v>
      </c>
      <c r="BY14" s="7"/>
      <c r="BZ14" s="7">
        <v>1</v>
      </c>
      <c r="CA14" s="7">
        <v>0</v>
      </c>
      <c r="CB14" s="7">
        <v>0</v>
      </c>
      <c r="CC14" s="7">
        <v>0</v>
      </c>
      <c r="CD14" s="7" t="s">
        <v>414</v>
      </c>
      <c r="CE14" s="7">
        <v>0</v>
      </c>
      <c r="CF14" s="7">
        <v>0</v>
      </c>
      <c r="CG14" s="7">
        <v>1</v>
      </c>
      <c r="CH14" s="7"/>
      <c r="CI14" s="7"/>
      <c r="CJ14" s="7"/>
      <c r="CK14" s="7"/>
      <c r="CL14" s="7"/>
      <c r="CM14" s="7"/>
      <c r="CN14" s="7">
        <v>1</v>
      </c>
      <c r="CO14" s="7">
        <v>0</v>
      </c>
      <c r="CP14" s="7">
        <v>3403971194</v>
      </c>
      <c r="CQ14" s="7"/>
      <c r="CR14" s="7"/>
      <c r="CS14" s="7"/>
      <c r="CT14" s="7">
        <v>15</v>
      </c>
      <c r="CU14" s="7">
        <v>2004</v>
      </c>
      <c r="CV14" s="7" t="s">
        <v>284</v>
      </c>
      <c r="CW14" s="7" t="s">
        <v>415</v>
      </c>
      <c r="CX14" s="7" t="s">
        <v>416</v>
      </c>
      <c r="CY14" s="7">
        <v>3388</v>
      </c>
      <c r="CZ14" s="8">
        <v>43346.573414351849</v>
      </c>
      <c r="DA14" s="7" t="s">
        <v>256</v>
      </c>
      <c r="DB14" s="7"/>
      <c r="DC14" s="7" t="s">
        <v>206</v>
      </c>
      <c r="DD14" s="7" t="s">
        <v>207</v>
      </c>
      <c r="DE14" s="7"/>
      <c r="DF14" s="7" t="s">
        <v>208</v>
      </c>
      <c r="DG14" s="7"/>
      <c r="DH14" s="7" t="s">
        <v>209</v>
      </c>
      <c r="DI14" s="7"/>
      <c r="DJ14" s="7"/>
      <c r="DK14" s="7"/>
      <c r="DL14" s="7">
        <v>15</v>
      </c>
      <c r="DM14" s="7"/>
      <c r="DN14" s="7"/>
      <c r="DO14" s="7" t="s">
        <v>417</v>
      </c>
      <c r="DP14" s="7">
        <v>0</v>
      </c>
      <c r="DQ14" s="7"/>
      <c r="DR14" s="7" t="s">
        <v>418</v>
      </c>
      <c r="DS14" s="7"/>
      <c r="DT14" s="7">
        <v>4.4999999999999998E-2</v>
      </c>
      <c r="DU14" s="8">
        <v>43346.57271990741</v>
      </c>
      <c r="DV14" s="7"/>
      <c r="DW14" s="7"/>
      <c r="DX14" s="7"/>
      <c r="DY14" s="7"/>
      <c r="DZ14" s="7"/>
      <c r="EA14" s="7" t="s">
        <v>419</v>
      </c>
      <c r="EB14" s="7">
        <v>30</v>
      </c>
      <c r="EC14" s="7">
        <v>0</v>
      </c>
      <c r="ED14" s="7">
        <v>9.2033000658012514E+26</v>
      </c>
      <c r="EE14" s="7"/>
      <c r="EF14" s="7"/>
      <c r="EG14" s="7"/>
      <c r="EH14" s="7" t="s">
        <v>205</v>
      </c>
      <c r="EI14" s="7"/>
      <c r="EJ14" s="7">
        <v>0</v>
      </c>
      <c r="EK14" s="7" t="s">
        <v>212</v>
      </c>
      <c r="EL14" s="7"/>
      <c r="EM14" s="7">
        <v>0</v>
      </c>
      <c r="EN14" s="7"/>
      <c r="EO14" s="7"/>
      <c r="EP14" s="7"/>
      <c r="EQ14" s="7"/>
      <c r="ER14" s="7"/>
      <c r="ES14" s="7"/>
      <c r="ET14" s="7"/>
      <c r="EU14" s="7"/>
      <c r="EV14" s="7"/>
      <c r="EW14" s="7">
        <v>0</v>
      </c>
      <c r="EX14" s="7"/>
      <c r="EY14" s="7"/>
      <c r="EZ14" s="7"/>
      <c r="FA14" s="7"/>
      <c r="FB14" s="7"/>
      <c r="FC14" s="7"/>
      <c r="FD14" s="7"/>
      <c r="FE14" s="7"/>
      <c r="FF14" s="7"/>
      <c r="FG14" s="7"/>
      <c r="FH14" s="7"/>
      <c r="FI14" s="7"/>
      <c r="FJ14" s="7"/>
      <c r="FK14" s="7"/>
      <c r="FL14" s="7"/>
      <c r="FM14" s="7">
        <v>0</v>
      </c>
      <c r="FN14" s="7"/>
      <c r="FO14" s="7"/>
      <c r="FP14" s="7"/>
      <c r="FQ14" s="7" t="s">
        <v>420</v>
      </c>
      <c r="FR14" s="9" t="s">
        <v>405</v>
      </c>
    </row>
    <row r="15" spans="1:174" x14ac:dyDescent="0.25">
      <c r="A15" s="10" t="s">
        <v>421</v>
      </c>
      <c r="B15" s="11">
        <v>54</v>
      </c>
      <c r="C15" s="11">
        <v>853354</v>
      </c>
      <c r="D15" s="11">
        <v>1</v>
      </c>
      <c r="E15" s="11" t="s">
        <v>174</v>
      </c>
      <c r="F15" s="11">
        <v>2696583578</v>
      </c>
      <c r="G15" s="11"/>
      <c r="H15" s="11">
        <v>0</v>
      </c>
      <c r="I15" s="11" t="s">
        <v>175</v>
      </c>
      <c r="J15" s="11" t="s">
        <v>176</v>
      </c>
      <c r="K15" s="11"/>
      <c r="L15" s="11" t="s">
        <v>422</v>
      </c>
      <c r="M15" s="12">
        <v>43299.448738425926</v>
      </c>
      <c r="N15" s="12">
        <v>43355.313009259262</v>
      </c>
      <c r="O15" s="11" t="s">
        <v>423</v>
      </c>
      <c r="P15" s="11" t="s">
        <v>424</v>
      </c>
      <c r="Q15" s="11">
        <v>9291685080</v>
      </c>
      <c r="R15" s="11" t="s">
        <v>423</v>
      </c>
      <c r="S15" s="11" t="s">
        <v>425</v>
      </c>
      <c r="T15" s="11" t="s">
        <v>424</v>
      </c>
      <c r="U15" s="11"/>
      <c r="V15" s="11" t="s">
        <v>426</v>
      </c>
      <c r="W15" s="11" t="s">
        <v>427</v>
      </c>
      <c r="X15" s="11" t="s">
        <v>428</v>
      </c>
      <c r="Y15" s="11"/>
      <c r="Z15" s="11" t="s">
        <v>429</v>
      </c>
      <c r="AA15" s="11"/>
      <c r="AB15" s="11">
        <v>0</v>
      </c>
      <c r="AC15" s="11">
        <v>0</v>
      </c>
      <c r="AD15" s="11"/>
      <c r="AE15" s="11"/>
      <c r="AF15" s="11">
        <v>0</v>
      </c>
      <c r="AG15" s="11">
        <v>0</v>
      </c>
      <c r="AH15" s="11" t="s">
        <v>184</v>
      </c>
      <c r="AI15" s="11"/>
      <c r="AJ15" s="11" t="s">
        <v>174</v>
      </c>
      <c r="AK15" s="11" t="s">
        <v>174</v>
      </c>
      <c r="AL15" s="11">
        <v>2696583578</v>
      </c>
      <c r="AM15" s="11">
        <v>17930</v>
      </c>
      <c r="AN15" s="11" t="s">
        <v>185</v>
      </c>
      <c r="AO15" s="11" t="s">
        <v>186</v>
      </c>
      <c r="AP15" s="11" t="s">
        <v>187</v>
      </c>
      <c r="AQ15" s="11" t="s">
        <v>430</v>
      </c>
      <c r="AR15" s="11">
        <v>0</v>
      </c>
      <c r="AS15" s="11">
        <v>0</v>
      </c>
      <c r="AT15" s="11" t="s">
        <v>189</v>
      </c>
      <c r="AU15" s="11" t="s">
        <v>190</v>
      </c>
      <c r="AV15" s="11" t="s">
        <v>191</v>
      </c>
      <c r="AW15" s="11" t="s">
        <v>192</v>
      </c>
      <c r="AX15" s="11" t="s">
        <v>189</v>
      </c>
      <c r="AY15" s="11" t="s">
        <v>190</v>
      </c>
      <c r="AZ15" s="11" t="s">
        <v>191</v>
      </c>
      <c r="BA15" s="11" t="s">
        <v>193</v>
      </c>
      <c r="BB15" s="11" t="s">
        <v>431</v>
      </c>
      <c r="BC15" s="11" t="s">
        <v>432</v>
      </c>
      <c r="BD15" s="11" t="s">
        <v>196</v>
      </c>
      <c r="BE15" s="11" t="s">
        <v>197</v>
      </c>
      <c r="BF15" s="11">
        <v>0</v>
      </c>
      <c r="BG15" s="11" t="s">
        <v>198</v>
      </c>
      <c r="BH15" s="12">
        <v>43299.449328703704</v>
      </c>
      <c r="BI15" s="12">
        <v>43329.449328703704</v>
      </c>
      <c r="BJ15" s="12">
        <v>43299.449328703704</v>
      </c>
      <c r="BK15" s="12"/>
      <c r="BL15" s="11"/>
      <c r="BM15" s="12">
        <v>43354.583333333336</v>
      </c>
      <c r="BN15" s="12">
        <v>43354.59375</v>
      </c>
      <c r="BO15" s="11" t="s">
        <v>200</v>
      </c>
      <c r="BP15" s="12">
        <v>43354.59652777778</v>
      </c>
      <c r="BQ15" s="12">
        <v>43354.599305555559</v>
      </c>
      <c r="BR15" s="11">
        <v>9</v>
      </c>
      <c r="BS15" s="11">
        <v>55.147222222222197</v>
      </c>
      <c r="BT15" s="11">
        <v>55.15</v>
      </c>
      <c r="BU15" s="12">
        <v>43354.599976851852</v>
      </c>
      <c r="BV15" s="12">
        <v>43354.76871527778</v>
      </c>
      <c r="BW15" s="11"/>
      <c r="BX15" s="12">
        <v>43355.312997685185</v>
      </c>
      <c r="BY15" s="11"/>
      <c r="BZ15" s="11">
        <v>1</v>
      </c>
      <c r="CA15" s="11">
        <v>0</v>
      </c>
      <c r="CB15" s="11">
        <v>0</v>
      </c>
      <c r="CC15" s="11">
        <v>0</v>
      </c>
      <c r="CD15" s="11" t="s">
        <v>267</v>
      </c>
      <c r="CE15" s="11">
        <v>0</v>
      </c>
      <c r="CF15" s="11">
        <v>0</v>
      </c>
      <c r="CG15" s="11">
        <v>1</v>
      </c>
      <c r="CH15" s="11"/>
      <c r="CI15" s="11"/>
      <c r="CJ15" s="11"/>
      <c r="CK15" s="11"/>
      <c r="CL15" s="11"/>
      <c r="CM15" s="11"/>
      <c r="CN15" s="11">
        <v>1</v>
      </c>
      <c r="CO15" s="11">
        <v>0</v>
      </c>
      <c r="CP15" s="11">
        <v>9291685080</v>
      </c>
      <c r="CQ15" s="11"/>
      <c r="CR15" s="11"/>
      <c r="CS15" s="11"/>
      <c r="CT15" s="11">
        <v>30</v>
      </c>
      <c r="CU15" s="11">
        <v>2008</v>
      </c>
      <c r="CV15" s="11" t="s">
        <v>230</v>
      </c>
      <c r="CW15" s="11" t="s">
        <v>433</v>
      </c>
      <c r="CX15" s="11" t="s">
        <v>434</v>
      </c>
      <c r="CY15" s="11">
        <v>17821</v>
      </c>
      <c r="CZ15" s="12">
        <v>43354.598993055559</v>
      </c>
      <c r="DA15" s="11" t="s">
        <v>233</v>
      </c>
      <c r="DB15" s="11"/>
      <c r="DC15" s="11" t="s">
        <v>206</v>
      </c>
      <c r="DD15" s="11" t="s">
        <v>207</v>
      </c>
      <c r="DE15" s="11"/>
      <c r="DF15" s="11" t="s">
        <v>208</v>
      </c>
      <c r="DG15" s="11"/>
      <c r="DH15" s="11" t="s">
        <v>337</v>
      </c>
      <c r="DI15" s="11" t="s">
        <v>354</v>
      </c>
      <c r="DJ15" s="11" t="s">
        <v>435</v>
      </c>
      <c r="DK15" s="11"/>
      <c r="DL15" s="11">
        <v>0</v>
      </c>
      <c r="DM15" s="11"/>
      <c r="DN15" s="11"/>
      <c r="DO15" s="11"/>
      <c r="DP15" s="11"/>
      <c r="DQ15" s="11"/>
      <c r="DR15" s="11" t="s">
        <v>436</v>
      </c>
      <c r="DS15" s="11"/>
      <c r="DT15" s="11">
        <v>17821.118999999999</v>
      </c>
      <c r="DU15" s="12">
        <v>43354.598993055559</v>
      </c>
      <c r="DV15" s="11"/>
      <c r="DW15" s="11"/>
      <c r="DX15" s="11"/>
      <c r="DY15" s="11"/>
      <c r="DZ15" s="11"/>
      <c r="EA15" s="11" t="s">
        <v>233</v>
      </c>
      <c r="EB15" s="11">
        <v>40</v>
      </c>
      <c r="EC15" s="11">
        <v>0</v>
      </c>
      <c r="ED15" s="11">
        <v>7.8126010119012517E+26</v>
      </c>
      <c r="EE15" s="11"/>
      <c r="EF15" s="11"/>
      <c r="EG15" s="11"/>
      <c r="EH15" s="11" t="s">
        <v>205</v>
      </c>
      <c r="EI15" s="11"/>
      <c r="EJ15" s="11">
        <v>0</v>
      </c>
      <c r="EK15" s="11" t="s">
        <v>212</v>
      </c>
      <c r="EL15" s="11"/>
      <c r="EM15" s="11">
        <v>0</v>
      </c>
      <c r="EN15" s="11"/>
      <c r="EO15" s="11"/>
      <c r="EP15" s="11"/>
      <c r="EQ15" s="11"/>
      <c r="ER15" s="11"/>
      <c r="ES15" s="11"/>
      <c r="ET15" s="11"/>
      <c r="EU15" s="11"/>
      <c r="EV15" s="11"/>
      <c r="EW15" s="11">
        <v>0</v>
      </c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>
        <v>0</v>
      </c>
      <c r="FN15" s="11"/>
      <c r="FO15" s="11"/>
      <c r="FP15" s="11"/>
      <c r="FQ15" s="11" t="s">
        <v>437</v>
      </c>
      <c r="FR15" s="13" t="s">
        <v>421</v>
      </c>
    </row>
    <row r="16" spans="1:174" x14ac:dyDescent="0.25">
      <c r="A16" s="6" t="s">
        <v>438</v>
      </c>
      <c r="B16" s="7">
        <v>54</v>
      </c>
      <c r="C16" s="7">
        <v>853610</v>
      </c>
      <c r="D16" s="7">
        <v>1</v>
      </c>
      <c r="E16" s="7" t="s">
        <v>174</v>
      </c>
      <c r="F16" s="7">
        <v>1510258407</v>
      </c>
      <c r="G16" s="7"/>
      <c r="H16" s="7">
        <v>0</v>
      </c>
      <c r="I16" s="7" t="s">
        <v>175</v>
      </c>
      <c r="J16" s="7" t="s">
        <v>176</v>
      </c>
      <c r="K16" s="7"/>
      <c r="L16" s="7" t="s">
        <v>439</v>
      </c>
      <c r="M16" s="8">
        <v>43299.636273148149</v>
      </c>
      <c r="N16" s="8">
        <v>43374.434178240743</v>
      </c>
      <c r="O16" s="7" t="s">
        <v>440</v>
      </c>
      <c r="P16" s="7" t="s">
        <v>441</v>
      </c>
      <c r="Q16" s="7">
        <v>9938200779</v>
      </c>
      <c r="R16" s="7" t="s">
        <v>440</v>
      </c>
      <c r="S16" s="7" t="s">
        <v>441</v>
      </c>
      <c r="T16" s="7"/>
      <c r="U16" s="7"/>
      <c r="V16" s="7" t="s">
        <v>442</v>
      </c>
      <c r="W16" s="7" t="s">
        <v>427</v>
      </c>
      <c r="X16" s="7" t="s">
        <v>443</v>
      </c>
      <c r="Y16" s="7"/>
      <c r="Z16" s="7" t="s">
        <v>429</v>
      </c>
      <c r="AA16" s="7"/>
      <c r="AB16" s="7">
        <v>0</v>
      </c>
      <c r="AC16" s="7">
        <v>0</v>
      </c>
      <c r="AD16" s="7"/>
      <c r="AE16" s="7"/>
      <c r="AF16" s="7">
        <v>0</v>
      </c>
      <c r="AG16" s="7">
        <v>0</v>
      </c>
      <c r="AH16" s="7" t="s">
        <v>184</v>
      </c>
      <c r="AI16" s="7"/>
      <c r="AJ16" s="7" t="s">
        <v>174</v>
      </c>
      <c r="AK16" s="7" t="s">
        <v>174</v>
      </c>
      <c r="AL16" s="7">
        <v>1510258407</v>
      </c>
      <c r="AM16" s="7">
        <v>17930</v>
      </c>
      <c r="AN16" s="7" t="s">
        <v>185</v>
      </c>
      <c r="AO16" s="7" t="s">
        <v>186</v>
      </c>
      <c r="AP16" s="7" t="s">
        <v>187</v>
      </c>
      <c r="AQ16" s="7" t="s">
        <v>444</v>
      </c>
      <c r="AR16" s="7">
        <v>0</v>
      </c>
      <c r="AS16" s="7">
        <v>0</v>
      </c>
      <c r="AT16" s="7" t="s">
        <v>223</v>
      </c>
      <c r="AU16" s="7" t="s">
        <v>224</v>
      </c>
      <c r="AV16" s="7" t="s">
        <v>225</v>
      </c>
      <c r="AW16" s="7" t="s">
        <v>192</v>
      </c>
      <c r="AX16" s="7" t="s">
        <v>223</v>
      </c>
      <c r="AY16" s="7" t="s">
        <v>224</v>
      </c>
      <c r="AZ16" s="7" t="s">
        <v>225</v>
      </c>
      <c r="BA16" s="7" t="s">
        <v>193</v>
      </c>
      <c r="BB16" s="7" t="s">
        <v>445</v>
      </c>
      <c r="BC16" s="7" t="s">
        <v>446</v>
      </c>
      <c r="BD16" s="7" t="s">
        <v>196</v>
      </c>
      <c r="BE16" s="7" t="s">
        <v>197</v>
      </c>
      <c r="BF16" s="7">
        <v>0</v>
      </c>
      <c r="BG16" s="7" t="s">
        <v>198</v>
      </c>
      <c r="BH16" s="8">
        <v>43299.638599537036</v>
      </c>
      <c r="BI16" s="8">
        <v>43329.638599537036</v>
      </c>
      <c r="BJ16" s="8">
        <v>43299.638599537036</v>
      </c>
      <c r="BK16" s="8"/>
      <c r="BL16" s="7"/>
      <c r="BM16" s="8">
        <v>43371.354166666664</v>
      </c>
      <c r="BN16" s="8">
        <v>43371.371527777781</v>
      </c>
      <c r="BO16" s="7" t="s">
        <v>318</v>
      </c>
      <c r="BP16" s="8">
        <v>43371.462500000001</v>
      </c>
      <c r="BQ16" s="8">
        <v>43371.467361111114</v>
      </c>
      <c r="BR16" s="7">
        <v>9</v>
      </c>
      <c r="BS16" s="7">
        <v>71.825694444444395</v>
      </c>
      <c r="BT16" s="7">
        <v>71.830555555555605</v>
      </c>
      <c r="BU16" s="8">
        <v>43371.467361111114</v>
      </c>
      <c r="BV16" s="8">
        <v>43371.492372685185</v>
      </c>
      <c r="BW16" s="7"/>
      <c r="BX16" s="8">
        <v>43374.434178240743</v>
      </c>
      <c r="BY16" s="7"/>
      <c r="BZ16" s="7">
        <v>1</v>
      </c>
      <c r="CA16" s="7">
        <v>0</v>
      </c>
      <c r="CB16" s="7">
        <v>0</v>
      </c>
      <c r="CC16" s="7">
        <v>0</v>
      </c>
      <c r="CD16" s="7" t="s">
        <v>319</v>
      </c>
      <c r="CE16" s="7">
        <v>0</v>
      </c>
      <c r="CF16" s="7">
        <v>0</v>
      </c>
      <c r="CG16" s="7">
        <v>1</v>
      </c>
      <c r="CH16" s="7"/>
      <c r="CI16" s="7"/>
      <c r="CJ16" s="7"/>
      <c r="CK16" s="7"/>
      <c r="CL16" s="7"/>
      <c r="CM16" s="7"/>
      <c r="CN16" s="7">
        <v>1</v>
      </c>
      <c r="CO16" s="7">
        <v>0</v>
      </c>
      <c r="CP16" s="7">
        <v>9938200779</v>
      </c>
      <c r="CQ16" s="7"/>
      <c r="CR16" s="7"/>
      <c r="CS16" s="7"/>
      <c r="CT16" s="7">
        <v>20</v>
      </c>
      <c r="CU16" s="7">
        <v>2006</v>
      </c>
      <c r="CV16" s="7" t="s">
        <v>230</v>
      </c>
      <c r="CW16" s="7" t="s">
        <v>447</v>
      </c>
      <c r="CX16" s="7" t="s">
        <v>448</v>
      </c>
      <c r="CY16" s="7">
        <v>3405</v>
      </c>
      <c r="CZ16" s="8">
        <v>43371.467245370368</v>
      </c>
      <c r="DA16" s="7" t="s">
        <v>205</v>
      </c>
      <c r="DB16" s="7"/>
      <c r="DC16" s="7" t="s">
        <v>206</v>
      </c>
      <c r="DD16" s="7" t="s">
        <v>207</v>
      </c>
      <c r="DE16" s="7"/>
      <c r="DF16" s="7" t="s">
        <v>208</v>
      </c>
      <c r="DG16" s="7"/>
      <c r="DH16" s="7" t="s">
        <v>209</v>
      </c>
      <c r="DI16" s="7" t="s">
        <v>354</v>
      </c>
      <c r="DJ16" s="7" t="s">
        <v>449</v>
      </c>
      <c r="DK16" s="7"/>
      <c r="DL16" s="7">
        <v>20</v>
      </c>
      <c r="DM16" s="7"/>
      <c r="DN16" s="7"/>
      <c r="DO16" s="7" t="s">
        <v>450</v>
      </c>
      <c r="DP16" s="7">
        <v>0</v>
      </c>
      <c r="DQ16" s="7"/>
      <c r="DR16" s="7" t="s">
        <v>451</v>
      </c>
      <c r="DS16" s="7"/>
      <c r="DT16" s="7">
        <v>0.04</v>
      </c>
      <c r="DU16" s="8">
        <v>43371.46670138889</v>
      </c>
      <c r="DV16" s="7"/>
      <c r="DW16" s="7"/>
      <c r="DX16" s="7"/>
      <c r="DY16" s="7"/>
      <c r="DZ16" s="7"/>
      <c r="EA16" s="7" t="s">
        <v>419</v>
      </c>
      <c r="EB16" s="7">
        <v>20</v>
      </c>
      <c r="EC16" s="7">
        <v>0</v>
      </c>
      <c r="ED16" s="7">
        <v>7.8126009841012505E+26</v>
      </c>
      <c r="EE16" s="7"/>
      <c r="EF16" s="7"/>
      <c r="EG16" s="7"/>
      <c r="EH16" s="7" t="s">
        <v>205</v>
      </c>
      <c r="EI16" s="7"/>
      <c r="EJ16" s="7">
        <v>0</v>
      </c>
      <c r="EK16" s="7" t="s">
        <v>212</v>
      </c>
      <c r="EL16" s="7"/>
      <c r="EM16" s="7">
        <v>0</v>
      </c>
      <c r="EN16" s="7"/>
      <c r="EO16" s="7"/>
      <c r="EP16" s="7"/>
      <c r="EQ16" s="7"/>
      <c r="ER16" s="7"/>
      <c r="ES16" s="7"/>
      <c r="ET16" s="7"/>
      <c r="EU16" s="7"/>
      <c r="EV16" s="7"/>
      <c r="EW16" s="7">
        <v>0</v>
      </c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>
        <v>0</v>
      </c>
      <c r="FN16" s="7"/>
      <c r="FO16" s="7"/>
      <c r="FP16" s="7"/>
      <c r="FQ16" s="7" t="s">
        <v>452</v>
      </c>
      <c r="FR16" s="9" t="s">
        <v>438</v>
      </c>
    </row>
    <row r="17" spans="1:174" x14ac:dyDescent="0.25">
      <c r="A17" s="10" t="s">
        <v>453</v>
      </c>
      <c r="B17" s="11">
        <v>54</v>
      </c>
      <c r="C17" s="11">
        <v>853652</v>
      </c>
      <c r="D17" s="11">
        <v>1</v>
      </c>
      <c r="E17" s="11" t="s">
        <v>174</v>
      </c>
      <c r="F17" s="11">
        <v>3459604644</v>
      </c>
      <c r="G17" s="11"/>
      <c r="H17" s="11">
        <v>0</v>
      </c>
      <c r="I17" s="11" t="s">
        <v>175</v>
      </c>
      <c r="J17" s="11" t="s">
        <v>176</v>
      </c>
      <c r="K17" s="11"/>
      <c r="L17" s="11" t="s">
        <v>454</v>
      </c>
      <c r="M17" s="12">
        <v>43299.636273148149</v>
      </c>
      <c r="N17" s="12">
        <v>43374.434004629627</v>
      </c>
      <c r="O17" s="11" t="s">
        <v>455</v>
      </c>
      <c r="P17" s="11" t="s">
        <v>456</v>
      </c>
      <c r="Q17" s="11">
        <v>2771088840</v>
      </c>
      <c r="R17" s="11" t="s">
        <v>455</v>
      </c>
      <c r="S17" s="11" t="s">
        <v>457</v>
      </c>
      <c r="T17" s="11" t="s">
        <v>456</v>
      </c>
      <c r="U17" s="11"/>
      <c r="V17" s="11" t="s">
        <v>458</v>
      </c>
      <c r="W17" s="11" t="s">
        <v>264</v>
      </c>
      <c r="X17" s="11" t="s">
        <v>459</v>
      </c>
      <c r="Y17" s="11"/>
      <c r="Z17" s="11" t="s">
        <v>429</v>
      </c>
      <c r="AA17" s="11"/>
      <c r="AB17" s="11">
        <v>0</v>
      </c>
      <c r="AC17" s="11">
        <v>0</v>
      </c>
      <c r="AD17" s="11"/>
      <c r="AE17" s="11"/>
      <c r="AF17" s="11">
        <v>0</v>
      </c>
      <c r="AG17" s="11">
        <v>0</v>
      </c>
      <c r="AH17" s="11" t="s">
        <v>184</v>
      </c>
      <c r="AI17" s="11"/>
      <c r="AJ17" s="11" t="s">
        <v>174</v>
      </c>
      <c r="AK17" s="11" t="s">
        <v>174</v>
      </c>
      <c r="AL17" s="11">
        <v>3459604644</v>
      </c>
      <c r="AM17" s="11">
        <v>17930</v>
      </c>
      <c r="AN17" s="11" t="s">
        <v>185</v>
      </c>
      <c r="AO17" s="11" t="s">
        <v>186</v>
      </c>
      <c r="AP17" s="11" t="s">
        <v>187</v>
      </c>
      <c r="AQ17" s="11" t="s">
        <v>444</v>
      </c>
      <c r="AR17" s="11">
        <v>0</v>
      </c>
      <c r="AS17" s="11">
        <v>0</v>
      </c>
      <c r="AT17" s="11" t="s">
        <v>223</v>
      </c>
      <c r="AU17" s="11" t="s">
        <v>224</v>
      </c>
      <c r="AV17" s="11" t="s">
        <v>225</v>
      </c>
      <c r="AW17" s="11" t="s">
        <v>192</v>
      </c>
      <c r="AX17" s="11" t="s">
        <v>223</v>
      </c>
      <c r="AY17" s="11" t="s">
        <v>224</v>
      </c>
      <c r="AZ17" s="11" t="s">
        <v>225</v>
      </c>
      <c r="BA17" s="11" t="s">
        <v>193</v>
      </c>
      <c r="BB17" s="11" t="s">
        <v>460</v>
      </c>
      <c r="BC17" s="11" t="s">
        <v>461</v>
      </c>
      <c r="BD17" s="11" t="s">
        <v>196</v>
      </c>
      <c r="BE17" s="11" t="s">
        <v>197</v>
      </c>
      <c r="BF17" s="11">
        <v>0</v>
      </c>
      <c r="BG17" s="11" t="s">
        <v>198</v>
      </c>
      <c r="BH17" s="12">
        <v>43299.639386574076</v>
      </c>
      <c r="BI17" s="12">
        <v>43329.639386574076</v>
      </c>
      <c r="BJ17" s="12">
        <v>43299.639386574076</v>
      </c>
      <c r="BK17" s="12"/>
      <c r="BL17" s="11"/>
      <c r="BM17" s="12">
        <v>43371.416666666664</v>
      </c>
      <c r="BN17" s="12">
        <v>43371.434027777781</v>
      </c>
      <c r="BO17" s="11" t="s">
        <v>318</v>
      </c>
      <c r="BP17" s="12">
        <v>43371.446527777778</v>
      </c>
      <c r="BQ17" s="12">
        <v>43371.451388888891</v>
      </c>
      <c r="BR17" s="11">
        <v>9</v>
      </c>
      <c r="BS17" s="11">
        <v>71.809722222222206</v>
      </c>
      <c r="BT17" s="11">
        <v>71.814583333333303</v>
      </c>
      <c r="BU17" s="12">
        <v>43371.451956018522</v>
      </c>
      <c r="BV17" s="12">
        <v>43371.664201388892</v>
      </c>
      <c r="BW17" s="11"/>
      <c r="BX17" s="12">
        <v>43374.434004629627</v>
      </c>
      <c r="BY17" s="11"/>
      <c r="BZ17" s="11">
        <v>1</v>
      </c>
      <c r="CA17" s="11">
        <v>0</v>
      </c>
      <c r="CB17" s="11">
        <v>0</v>
      </c>
      <c r="CC17" s="11">
        <v>0</v>
      </c>
      <c r="CD17" s="11" t="s">
        <v>462</v>
      </c>
      <c r="CE17" s="11">
        <v>0</v>
      </c>
      <c r="CF17" s="11">
        <v>0</v>
      </c>
      <c r="CG17" s="11">
        <v>1</v>
      </c>
      <c r="CH17" s="11"/>
      <c r="CI17" s="11"/>
      <c r="CJ17" s="11"/>
      <c r="CK17" s="11"/>
      <c r="CL17" s="11"/>
      <c r="CM17" s="11"/>
      <c r="CN17" s="11">
        <v>1</v>
      </c>
      <c r="CO17" s="11">
        <v>0</v>
      </c>
      <c r="CP17" s="11">
        <v>2771088840</v>
      </c>
      <c r="CQ17" s="11"/>
      <c r="CR17" s="11"/>
      <c r="CS17" s="11"/>
      <c r="CT17" s="11">
        <v>30</v>
      </c>
      <c r="CU17" s="11">
        <v>2005</v>
      </c>
      <c r="CV17" s="11" t="s">
        <v>230</v>
      </c>
      <c r="CW17" s="11" t="s">
        <v>463</v>
      </c>
      <c r="CX17" s="11" t="s">
        <v>464</v>
      </c>
      <c r="CY17" s="11">
        <v>65231</v>
      </c>
      <c r="CZ17" s="12">
        <v>43371.450300925928</v>
      </c>
      <c r="DA17" s="11" t="s">
        <v>256</v>
      </c>
      <c r="DB17" s="11" t="s">
        <v>465</v>
      </c>
      <c r="DC17" s="11" t="s">
        <v>206</v>
      </c>
      <c r="DD17" s="11" t="s">
        <v>207</v>
      </c>
      <c r="DE17" s="11"/>
      <c r="DF17" s="11" t="s">
        <v>208</v>
      </c>
      <c r="DG17" s="11" t="s">
        <v>466</v>
      </c>
      <c r="DH17" s="11" t="s">
        <v>467</v>
      </c>
      <c r="DI17" s="11"/>
      <c r="DJ17" s="11"/>
      <c r="DK17" s="11"/>
      <c r="DL17" s="11">
        <v>30</v>
      </c>
      <c r="DM17" s="11"/>
      <c r="DN17" s="11"/>
      <c r="DO17" s="11" t="s">
        <v>468</v>
      </c>
      <c r="DP17" s="11">
        <v>0</v>
      </c>
      <c r="DQ17" s="11"/>
      <c r="DR17" s="11" t="s">
        <v>469</v>
      </c>
      <c r="DS17" s="11"/>
      <c r="DT17" s="11">
        <v>0.11</v>
      </c>
      <c r="DU17" s="12">
        <v>43371.451608796298</v>
      </c>
      <c r="DV17" s="11"/>
      <c r="DW17" s="11"/>
      <c r="DX17" s="11"/>
      <c r="DY17" s="11"/>
      <c r="DZ17" s="11"/>
      <c r="EA17" s="11" t="s">
        <v>256</v>
      </c>
      <c r="EB17" s="11">
        <v>80</v>
      </c>
      <c r="EC17" s="11">
        <v>0</v>
      </c>
      <c r="ED17" s="11">
        <v>7.8126010216012504E+26</v>
      </c>
      <c r="EE17" s="11"/>
      <c r="EF17" s="11"/>
      <c r="EG17" s="11"/>
      <c r="EH17" s="11" t="s">
        <v>205</v>
      </c>
      <c r="EI17" s="11"/>
      <c r="EJ17" s="11">
        <v>0</v>
      </c>
      <c r="EK17" s="11" t="s">
        <v>212</v>
      </c>
      <c r="EL17" s="11"/>
      <c r="EM17" s="11">
        <v>0</v>
      </c>
      <c r="EN17" s="11"/>
      <c r="EO17" s="11"/>
      <c r="EP17" s="11"/>
      <c r="EQ17" s="11"/>
      <c r="ER17" s="11"/>
      <c r="ES17" s="11"/>
      <c r="ET17" s="11"/>
      <c r="EU17" s="11"/>
      <c r="EV17" s="11"/>
      <c r="EW17" s="11">
        <v>0</v>
      </c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>
        <v>0</v>
      </c>
      <c r="FN17" s="11"/>
      <c r="FO17" s="11"/>
      <c r="FP17" s="11"/>
      <c r="FQ17" s="11" t="s">
        <v>470</v>
      </c>
      <c r="FR17" s="13" t="s">
        <v>453</v>
      </c>
    </row>
    <row r="18" spans="1:174" x14ac:dyDescent="0.25">
      <c r="A18" s="6" t="s">
        <v>471</v>
      </c>
      <c r="B18" s="7">
        <v>54</v>
      </c>
      <c r="C18" s="7">
        <v>863052</v>
      </c>
      <c r="D18" s="7">
        <v>1</v>
      </c>
      <c r="E18" s="7" t="s">
        <v>174</v>
      </c>
      <c r="F18" s="7">
        <v>7974218737</v>
      </c>
      <c r="G18" s="7"/>
      <c r="H18" s="7">
        <v>0</v>
      </c>
      <c r="I18" s="7" t="s">
        <v>175</v>
      </c>
      <c r="J18" s="7" t="s">
        <v>472</v>
      </c>
      <c r="K18" s="7"/>
      <c r="L18" s="7" t="s">
        <v>473</v>
      </c>
      <c r="M18" s="8">
        <v>43321.711284722223</v>
      </c>
      <c r="N18" s="8">
        <v>43347.390983796293</v>
      </c>
      <c r="O18" s="7" t="s">
        <v>474</v>
      </c>
      <c r="P18" s="7" t="s">
        <v>475</v>
      </c>
      <c r="Q18" s="7">
        <v>6435540958</v>
      </c>
      <c r="R18" s="7" t="s">
        <v>474</v>
      </c>
      <c r="S18" s="7"/>
      <c r="T18" s="7" t="s">
        <v>475</v>
      </c>
      <c r="U18" s="7"/>
      <c r="V18" s="7" t="s">
        <v>476</v>
      </c>
      <c r="W18" s="7" t="s">
        <v>477</v>
      </c>
      <c r="X18" s="7" t="s">
        <v>478</v>
      </c>
      <c r="Y18" s="7"/>
      <c r="Z18" s="7" t="s">
        <v>222</v>
      </c>
      <c r="AA18" s="7"/>
      <c r="AB18" s="7">
        <v>0</v>
      </c>
      <c r="AC18" s="7">
        <v>0</v>
      </c>
      <c r="AD18" s="7"/>
      <c r="AE18" s="7"/>
      <c r="AF18" s="7">
        <v>0</v>
      </c>
      <c r="AG18" s="7">
        <v>0</v>
      </c>
      <c r="AH18" s="7" t="s">
        <v>184</v>
      </c>
      <c r="AI18" s="7"/>
      <c r="AJ18" s="7" t="s">
        <v>174</v>
      </c>
      <c r="AK18" s="7" t="s">
        <v>174</v>
      </c>
      <c r="AL18" s="7">
        <v>7974218737</v>
      </c>
      <c r="AM18" s="7">
        <v>17930</v>
      </c>
      <c r="AN18" s="7" t="s">
        <v>185</v>
      </c>
      <c r="AO18" s="7" t="s">
        <v>186</v>
      </c>
      <c r="AP18" s="7" t="s">
        <v>187</v>
      </c>
      <c r="AQ18" s="7"/>
      <c r="AR18" s="7">
        <v>0</v>
      </c>
      <c r="AS18" s="7">
        <v>0</v>
      </c>
      <c r="AT18" s="7" t="s">
        <v>223</v>
      </c>
      <c r="AU18" s="7" t="s">
        <v>224</v>
      </c>
      <c r="AV18" s="7" t="s">
        <v>225</v>
      </c>
      <c r="AW18" s="7" t="s">
        <v>192</v>
      </c>
      <c r="AX18" s="7" t="s">
        <v>246</v>
      </c>
      <c r="AY18" s="7" t="s">
        <v>247</v>
      </c>
      <c r="AZ18" s="7" t="s">
        <v>248</v>
      </c>
      <c r="BA18" s="7" t="s">
        <v>249</v>
      </c>
      <c r="BB18" s="7" t="s">
        <v>479</v>
      </c>
      <c r="BC18" s="7" t="s">
        <v>480</v>
      </c>
      <c r="BD18" s="7" t="s">
        <v>196</v>
      </c>
      <c r="BE18" s="7" t="s">
        <v>197</v>
      </c>
      <c r="BF18" s="7">
        <v>0</v>
      </c>
      <c r="BG18" s="7" t="s">
        <v>198</v>
      </c>
      <c r="BH18" s="8">
        <v>43321.711296296293</v>
      </c>
      <c r="BI18" s="8">
        <v>43351.711296296293</v>
      </c>
      <c r="BJ18" s="8">
        <v>43321.711296296293</v>
      </c>
      <c r="BK18" s="8">
        <v>43346.604166666664</v>
      </c>
      <c r="BL18" s="7" t="s">
        <v>481</v>
      </c>
      <c r="BM18" s="8">
        <v>43346.604166666664</v>
      </c>
      <c r="BN18" s="8">
        <v>43346.621527777781</v>
      </c>
      <c r="BO18" s="7" t="s">
        <v>200</v>
      </c>
      <c r="BP18" s="8">
        <v>43346.695833333331</v>
      </c>
      <c r="BQ18" s="8">
        <v>43346.700694444444</v>
      </c>
      <c r="BR18" s="7">
        <v>9</v>
      </c>
      <c r="BS18" s="7">
        <v>24.984027777777801</v>
      </c>
      <c r="BT18" s="7">
        <v>24.988888888888901</v>
      </c>
      <c r="BU18" s="8"/>
      <c r="BV18" s="8">
        <v>43346.792210648149</v>
      </c>
      <c r="BW18" s="7"/>
      <c r="BX18" s="8">
        <v>43347.390972222223</v>
      </c>
      <c r="BY18" s="7"/>
      <c r="BZ18" s="7">
        <v>1</v>
      </c>
      <c r="CA18" s="7">
        <v>0</v>
      </c>
      <c r="CB18" s="7">
        <v>0</v>
      </c>
      <c r="CC18" s="7">
        <v>0</v>
      </c>
      <c r="CD18" s="7" t="s">
        <v>482</v>
      </c>
      <c r="CE18" s="7">
        <v>0</v>
      </c>
      <c r="CF18" s="7">
        <v>0</v>
      </c>
      <c r="CG18" s="7">
        <v>1</v>
      </c>
      <c r="CH18" s="7"/>
      <c r="CI18" s="7"/>
      <c r="CJ18" s="7"/>
      <c r="CK18" s="7"/>
      <c r="CL18" s="7"/>
      <c r="CM18" s="7"/>
      <c r="CN18" s="7">
        <v>1</v>
      </c>
      <c r="CO18" s="7">
        <v>0</v>
      </c>
      <c r="CP18" s="7">
        <v>6435540958</v>
      </c>
      <c r="CQ18" s="7"/>
      <c r="CR18" s="7"/>
      <c r="CS18" s="7"/>
      <c r="CT18" s="7">
        <v>15</v>
      </c>
      <c r="CU18" s="7">
        <v>2006</v>
      </c>
      <c r="CV18" s="7" t="s">
        <v>230</v>
      </c>
      <c r="CW18" s="7" t="s">
        <v>483</v>
      </c>
      <c r="CX18" s="7" t="s">
        <v>484</v>
      </c>
      <c r="CY18" s="7"/>
      <c r="CZ18" s="8"/>
      <c r="DA18" s="7" t="s">
        <v>233</v>
      </c>
      <c r="DB18" s="7"/>
      <c r="DC18" s="7" t="s">
        <v>206</v>
      </c>
      <c r="DD18" s="7" t="s">
        <v>207</v>
      </c>
      <c r="DE18" s="7"/>
      <c r="DF18" s="7" t="s">
        <v>208</v>
      </c>
      <c r="DG18" s="7"/>
      <c r="DH18" s="7" t="s">
        <v>209</v>
      </c>
      <c r="DI18" s="7"/>
      <c r="DJ18" s="7"/>
      <c r="DK18" s="7"/>
      <c r="DL18" s="7">
        <v>0</v>
      </c>
      <c r="DM18" s="7"/>
      <c r="DN18" s="7"/>
      <c r="DO18" s="7"/>
      <c r="DP18" s="7"/>
      <c r="DQ18" s="7"/>
      <c r="DR18" s="7"/>
      <c r="DS18" s="7"/>
      <c r="DT18" s="7"/>
      <c r="DU18" s="8"/>
      <c r="DV18" s="7"/>
      <c r="DW18" s="7"/>
      <c r="DX18" s="7"/>
      <c r="DY18" s="7"/>
      <c r="DZ18" s="7"/>
      <c r="EA18" s="7" t="s">
        <v>419</v>
      </c>
      <c r="EB18" s="7">
        <v>25</v>
      </c>
      <c r="EC18" s="7">
        <v>0</v>
      </c>
      <c r="ED18" s="7">
        <v>9.2033000369032505E+26</v>
      </c>
      <c r="EE18" s="7"/>
      <c r="EF18" s="7"/>
      <c r="EG18" s="7"/>
      <c r="EH18" s="7" t="s">
        <v>205</v>
      </c>
      <c r="EI18" s="7"/>
      <c r="EJ18" s="7">
        <v>0</v>
      </c>
      <c r="EK18" s="7" t="s">
        <v>212</v>
      </c>
      <c r="EL18" s="7"/>
      <c r="EM18" s="7">
        <v>0</v>
      </c>
      <c r="EN18" s="7"/>
      <c r="EO18" s="7"/>
      <c r="EP18" s="7"/>
      <c r="EQ18" s="7"/>
      <c r="ER18" s="7"/>
      <c r="ES18" s="7"/>
      <c r="ET18" s="7"/>
      <c r="EU18" s="7"/>
      <c r="EV18" s="7"/>
      <c r="EW18" s="7">
        <v>0</v>
      </c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>
        <v>0</v>
      </c>
      <c r="FN18" s="7"/>
      <c r="FO18" s="7"/>
      <c r="FP18" s="7"/>
      <c r="FQ18" s="7" t="s">
        <v>485</v>
      </c>
      <c r="FR18" s="9" t="s">
        <v>471</v>
      </c>
    </row>
    <row r="19" spans="1:174" x14ac:dyDescent="0.25">
      <c r="A19" s="10" t="s">
        <v>486</v>
      </c>
      <c r="B19" s="11">
        <v>54</v>
      </c>
      <c r="C19" s="11">
        <v>866143</v>
      </c>
      <c r="D19" s="11">
        <v>1</v>
      </c>
      <c r="E19" s="11" t="s">
        <v>174</v>
      </c>
      <c r="F19" s="11">
        <v>2942085427</v>
      </c>
      <c r="G19" s="11"/>
      <c r="H19" s="11">
        <v>0</v>
      </c>
      <c r="I19" s="11" t="s">
        <v>175</v>
      </c>
      <c r="J19" s="11" t="s">
        <v>487</v>
      </c>
      <c r="K19" s="11"/>
      <c r="L19" s="11" t="s">
        <v>488</v>
      </c>
      <c r="M19" s="12">
        <v>43334.446631944447</v>
      </c>
      <c r="N19" s="12">
        <v>43370.328506944446</v>
      </c>
      <c r="O19" s="11" t="s">
        <v>489</v>
      </c>
      <c r="P19" s="11" t="s">
        <v>490</v>
      </c>
      <c r="Q19" s="11">
        <v>5465312850</v>
      </c>
      <c r="R19" s="11" t="s">
        <v>489</v>
      </c>
      <c r="S19" s="11" t="s">
        <v>490</v>
      </c>
      <c r="T19" s="11" t="s">
        <v>490</v>
      </c>
      <c r="U19" s="11"/>
      <c r="V19" s="11" t="s">
        <v>491</v>
      </c>
      <c r="W19" s="11" t="s">
        <v>492</v>
      </c>
      <c r="X19" s="11" t="s">
        <v>332</v>
      </c>
      <c r="Y19" s="11"/>
      <c r="Z19" s="11" t="s">
        <v>183</v>
      </c>
      <c r="AA19" s="11"/>
      <c r="AB19" s="11">
        <v>0</v>
      </c>
      <c r="AC19" s="11">
        <v>0</v>
      </c>
      <c r="AD19" s="11"/>
      <c r="AE19" s="11"/>
      <c r="AF19" s="11">
        <v>0</v>
      </c>
      <c r="AG19" s="11">
        <v>0</v>
      </c>
      <c r="AH19" s="11" t="s">
        <v>184</v>
      </c>
      <c r="AI19" s="11"/>
      <c r="AJ19" s="11" t="s">
        <v>174</v>
      </c>
      <c r="AK19" s="11" t="s">
        <v>174</v>
      </c>
      <c r="AL19" s="11">
        <v>2942085427</v>
      </c>
      <c r="AM19" s="11">
        <v>17930</v>
      </c>
      <c r="AN19" s="11" t="s">
        <v>185</v>
      </c>
      <c r="AO19" s="11" t="s">
        <v>186</v>
      </c>
      <c r="AP19" s="11" t="s">
        <v>187</v>
      </c>
      <c r="AQ19" s="11"/>
      <c r="AR19" s="11">
        <v>0</v>
      </c>
      <c r="AS19" s="11">
        <v>0</v>
      </c>
      <c r="AT19" s="11" t="s">
        <v>223</v>
      </c>
      <c r="AU19" s="11" t="s">
        <v>224</v>
      </c>
      <c r="AV19" s="11" t="s">
        <v>225</v>
      </c>
      <c r="AW19" s="11" t="s">
        <v>192</v>
      </c>
      <c r="AX19" s="11" t="s">
        <v>223</v>
      </c>
      <c r="AY19" s="11" t="s">
        <v>224</v>
      </c>
      <c r="AZ19" s="11" t="s">
        <v>225</v>
      </c>
      <c r="BA19" s="11" t="s">
        <v>193</v>
      </c>
      <c r="BB19" s="11" t="s">
        <v>493</v>
      </c>
      <c r="BC19" s="11" t="s">
        <v>494</v>
      </c>
      <c r="BD19" s="11" t="s">
        <v>196</v>
      </c>
      <c r="BE19" s="11" t="s">
        <v>197</v>
      </c>
      <c r="BF19" s="11">
        <v>0</v>
      </c>
      <c r="BG19" s="11" t="s">
        <v>198</v>
      </c>
      <c r="BH19" s="12">
        <v>43334.446655092594</v>
      </c>
      <c r="BI19" s="12">
        <v>43364.446655092594</v>
      </c>
      <c r="BJ19" s="12">
        <v>43334.446655092594</v>
      </c>
      <c r="BK19" s="12">
        <v>43369.333333333336</v>
      </c>
      <c r="BL19" s="11" t="s">
        <v>199</v>
      </c>
      <c r="BM19" s="12">
        <v>43369.333333333336</v>
      </c>
      <c r="BN19" s="12">
        <v>43369.350694444445</v>
      </c>
      <c r="BO19" s="11" t="s">
        <v>318</v>
      </c>
      <c r="BP19" s="12">
        <v>43369.359722222223</v>
      </c>
      <c r="BQ19" s="12">
        <v>43369.365277777775</v>
      </c>
      <c r="BR19" s="11">
        <v>9</v>
      </c>
      <c r="BS19" s="11">
        <v>34.912500000000001</v>
      </c>
      <c r="BT19" s="11">
        <v>34.918055555555597</v>
      </c>
      <c r="BU19" s="12">
        <v>43369.365914351853</v>
      </c>
      <c r="BV19" s="12">
        <v>43369.454467592594</v>
      </c>
      <c r="BW19" s="11"/>
      <c r="BX19" s="12">
        <v>43370.328506944446</v>
      </c>
      <c r="BY19" s="11"/>
      <c r="BZ19" s="11">
        <v>1</v>
      </c>
      <c r="CA19" s="11">
        <v>0</v>
      </c>
      <c r="CB19" s="11">
        <v>0</v>
      </c>
      <c r="CC19" s="11">
        <v>0</v>
      </c>
      <c r="CD19" s="11" t="s">
        <v>495</v>
      </c>
      <c r="CE19" s="11">
        <v>0</v>
      </c>
      <c r="CF19" s="11">
        <v>0</v>
      </c>
      <c r="CG19" s="11">
        <v>1</v>
      </c>
      <c r="CH19" s="11"/>
      <c r="CI19" s="11"/>
      <c r="CJ19" s="11"/>
      <c r="CK19" s="11"/>
      <c r="CL19" s="11"/>
      <c r="CM19" s="11"/>
      <c r="CN19" s="11">
        <v>1</v>
      </c>
      <c r="CO19" s="11">
        <v>0</v>
      </c>
      <c r="CP19" s="11">
        <v>5465312850</v>
      </c>
      <c r="CQ19" s="11"/>
      <c r="CR19" s="11"/>
      <c r="CS19" s="11"/>
      <c r="CT19" s="11">
        <v>15</v>
      </c>
      <c r="CU19" s="11">
        <v>1997</v>
      </c>
      <c r="CV19" s="11" t="s">
        <v>369</v>
      </c>
      <c r="CW19" s="11" t="s">
        <v>496</v>
      </c>
      <c r="CX19" s="11" t="s">
        <v>497</v>
      </c>
      <c r="CY19" s="11">
        <v>4033</v>
      </c>
      <c r="CZ19" s="12">
        <v>43369.363611111112</v>
      </c>
      <c r="DA19" s="11" t="s">
        <v>256</v>
      </c>
      <c r="DB19" s="11"/>
      <c r="DC19" s="11" t="s">
        <v>206</v>
      </c>
      <c r="DD19" s="11" t="s">
        <v>207</v>
      </c>
      <c r="DE19" s="11"/>
      <c r="DF19" s="11" t="s">
        <v>208</v>
      </c>
      <c r="DG19" s="11"/>
      <c r="DH19" s="11" t="s">
        <v>337</v>
      </c>
      <c r="DI19" s="11"/>
      <c r="DJ19" s="11"/>
      <c r="DK19" s="11"/>
      <c r="DL19" s="11">
        <v>15</v>
      </c>
      <c r="DM19" s="11"/>
      <c r="DN19" s="11"/>
      <c r="DO19" s="11" t="s">
        <v>498</v>
      </c>
      <c r="DP19" s="11">
        <v>0</v>
      </c>
      <c r="DQ19" s="11"/>
      <c r="DR19" s="11" t="s">
        <v>499</v>
      </c>
      <c r="DS19" s="11"/>
      <c r="DT19" s="11">
        <v>0.04</v>
      </c>
      <c r="DU19" s="12">
        <v>43369.36341435185</v>
      </c>
      <c r="DV19" s="11"/>
      <c r="DW19" s="11"/>
      <c r="DX19" s="11"/>
      <c r="DY19" s="11"/>
      <c r="DZ19" s="11"/>
      <c r="EA19" s="11" t="s">
        <v>256</v>
      </c>
      <c r="EB19" s="11">
        <v>20</v>
      </c>
      <c r="EC19" s="11">
        <v>0</v>
      </c>
      <c r="ED19" s="11">
        <v>7.8043002565032506E+26</v>
      </c>
      <c r="EE19" s="11"/>
      <c r="EF19" s="11"/>
      <c r="EG19" s="11"/>
      <c r="EH19" s="11" t="s">
        <v>205</v>
      </c>
      <c r="EI19" s="11"/>
      <c r="EJ19" s="11">
        <v>0</v>
      </c>
      <c r="EK19" s="11" t="s">
        <v>212</v>
      </c>
      <c r="EL19" s="11"/>
      <c r="EM19" s="11">
        <v>0</v>
      </c>
      <c r="EN19" s="11"/>
      <c r="EO19" s="11"/>
      <c r="EP19" s="11"/>
      <c r="EQ19" s="11"/>
      <c r="ER19" s="11"/>
      <c r="ES19" s="11"/>
      <c r="ET19" s="11"/>
      <c r="EU19" s="11"/>
      <c r="EV19" s="11"/>
      <c r="EW19" s="11">
        <v>0</v>
      </c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>
        <v>0</v>
      </c>
      <c r="FN19" s="11"/>
      <c r="FO19" s="11"/>
      <c r="FP19" s="11"/>
      <c r="FQ19" s="11" t="s">
        <v>500</v>
      </c>
      <c r="FR19" s="13" t="s">
        <v>486</v>
      </c>
    </row>
    <row r="20" spans="1:174" x14ac:dyDescent="0.25">
      <c r="A20" s="6" t="s">
        <v>501</v>
      </c>
      <c r="B20" s="7">
        <v>54</v>
      </c>
      <c r="C20" s="7">
        <v>869245</v>
      </c>
      <c r="D20" s="7">
        <v>1</v>
      </c>
      <c r="E20" s="7" t="s">
        <v>174</v>
      </c>
      <c r="F20" s="7">
        <v>6728704888</v>
      </c>
      <c r="G20" s="7"/>
      <c r="H20" s="7">
        <v>0</v>
      </c>
      <c r="I20" s="7" t="s">
        <v>175</v>
      </c>
      <c r="J20" s="7" t="s">
        <v>502</v>
      </c>
      <c r="K20" s="7"/>
      <c r="L20" s="7" t="s">
        <v>503</v>
      </c>
      <c r="M20" s="8">
        <v>43342.364108796297</v>
      </c>
      <c r="N20" s="8">
        <v>43347.352766203701</v>
      </c>
      <c r="O20" s="7" t="s">
        <v>504</v>
      </c>
      <c r="P20" s="7" t="s">
        <v>505</v>
      </c>
      <c r="Q20" s="7">
        <v>6410708437</v>
      </c>
      <c r="R20" s="7" t="s">
        <v>504</v>
      </c>
      <c r="S20" s="7" t="s">
        <v>505</v>
      </c>
      <c r="T20" s="7" t="s">
        <v>505</v>
      </c>
      <c r="U20" s="7"/>
      <c r="V20" s="7" t="s">
        <v>506</v>
      </c>
      <c r="W20" s="7" t="s">
        <v>507</v>
      </c>
      <c r="X20" s="7" t="s">
        <v>459</v>
      </c>
      <c r="Y20" s="7"/>
      <c r="Z20" s="7" t="s">
        <v>429</v>
      </c>
      <c r="AA20" s="7"/>
      <c r="AB20" s="7">
        <v>0</v>
      </c>
      <c r="AC20" s="7">
        <v>0</v>
      </c>
      <c r="AD20" s="7"/>
      <c r="AE20" s="7"/>
      <c r="AF20" s="7">
        <v>0</v>
      </c>
      <c r="AG20" s="7">
        <v>0</v>
      </c>
      <c r="AH20" s="7" t="s">
        <v>184</v>
      </c>
      <c r="AI20" s="7"/>
      <c r="AJ20" s="7" t="s">
        <v>174</v>
      </c>
      <c r="AK20" s="7" t="s">
        <v>174</v>
      </c>
      <c r="AL20" s="7">
        <v>6728704888</v>
      </c>
      <c r="AM20" s="7">
        <v>17930</v>
      </c>
      <c r="AN20" s="7" t="s">
        <v>185</v>
      </c>
      <c r="AO20" s="7" t="s">
        <v>186</v>
      </c>
      <c r="AP20" s="7" t="s">
        <v>187</v>
      </c>
      <c r="AQ20" s="7"/>
      <c r="AR20" s="7">
        <v>0</v>
      </c>
      <c r="AS20" s="7">
        <v>1</v>
      </c>
      <c r="AT20" s="7" t="s">
        <v>508</v>
      </c>
      <c r="AU20" s="7" t="s">
        <v>509</v>
      </c>
      <c r="AV20" s="7" t="s">
        <v>510</v>
      </c>
      <c r="AW20" s="7" t="s">
        <v>192</v>
      </c>
      <c r="AX20" s="7" t="s">
        <v>508</v>
      </c>
      <c r="AY20" s="7" t="s">
        <v>509</v>
      </c>
      <c r="AZ20" s="7" t="s">
        <v>510</v>
      </c>
      <c r="BA20" s="7" t="s">
        <v>511</v>
      </c>
      <c r="BB20" s="7"/>
      <c r="BC20" s="7" t="s">
        <v>512</v>
      </c>
      <c r="BD20" s="7"/>
      <c r="BE20" s="7"/>
      <c r="BF20" s="7">
        <v>0</v>
      </c>
      <c r="BG20" s="7" t="s">
        <v>513</v>
      </c>
      <c r="BH20" s="8">
        <v>43342.364131944443</v>
      </c>
      <c r="BI20" s="8">
        <v>43347.364131944443</v>
      </c>
      <c r="BJ20" s="8">
        <v>43342.364120370374</v>
      </c>
      <c r="BK20" s="8"/>
      <c r="BL20" s="7"/>
      <c r="BM20" s="8">
        <v>43346</v>
      </c>
      <c r="BN20" s="8">
        <v>43346.013888888891</v>
      </c>
      <c r="BO20" s="7" t="s">
        <v>514</v>
      </c>
      <c r="BP20" s="8">
        <v>43346.434027777781</v>
      </c>
      <c r="BQ20" s="8">
        <v>43346.453472222223</v>
      </c>
      <c r="BR20" s="7">
        <v>9</v>
      </c>
      <c r="BS20" s="7">
        <v>4.0694444444444402</v>
      </c>
      <c r="BT20" s="7">
        <v>4.0888888888888903</v>
      </c>
      <c r="BU20" s="8">
        <v>43346.454050925924</v>
      </c>
      <c r="BV20" s="8">
        <v>43346.770243055558</v>
      </c>
      <c r="BW20" s="7"/>
      <c r="BX20" s="8">
        <v>43347.352766203701</v>
      </c>
      <c r="BY20" s="7"/>
      <c r="BZ20" s="7">
        <v>1</v>
      </c>
      <c r="CA20" s="7">
        <v>1</v>
      </c>
      <c r="CB20" s="7">
        <v>0.46666666666666701</v>
      </c>
      <c r="CC20" s="7">
        <v>0.133333333333333</v>
      </c>
      <c r="CD20" s="7" t="s">
        <v>515</v>
      </c>
      <c r="CE20" s="7">
        <v>0</v>
      </c>
      <c r="CF20" s="7">
        <v>0</v>
      </c>
      <c r="CG20" s="7">
        <v>0</v>
      </c>
      <c r="CH20" s="7"/>
      <c r="CI20" s="7"/>
      <c r="CJ20" s="7"/>
      <c r="CK20" s="7"/>
      <c r="CL20" s="7"/>
      <c r="CM20" s="7"/>
      <c r="CN20" s="7">
        <v>1</v>
      </c>
      <c r="CO20" s="7">
        <v>0</v>
      </c>
      <c r="CP20" s="7">
        <v>6410708437</v>
      </c>
      <c r="CQ20" s="7"/>
      <c r="CR20" s="7"/>
      <c r="CS20" s="7"/>
      <c r="CT20" s="7">
        <v>20</v>
      </c>
      <c r="CU20" s="7">
        <v>1989</v>
      </c>
      <c r="CV20" s="7" t="s">
        <v>369</v>
      </c>
      <c r="CW20" s="7" t="s">
        <v>516</v>
      </c>
      <c r="CX20" s="7" t="s">
        <v>517</v>
      </c>
      <c r="CY20" s="7">
        <v>6591</v>
      </c>
      <c r="CZ20" s="8">
        <v>43346.440625000003</v>
      </c>
      <c r="DA20" s="7" t="s">
        <v>256</v>
      </c>
      <c r="DB20" s="7"/>
      <c r="DC20" s="7" t="s">
        <v>206</v>
      </c>
      <c r="DD20" s="7" t="s">
        <v>207</v>
      </c>
      <c r="DE20" s="7"/>
      <c r="DF20" s="7" t="s">
        <v>208</v>
      </c>
      <c r="DG20" s="7" t="s">
        <v>518</v>
      </c>
      <c r="DH20" s="7" t="s">
        <v>519</v>
      </c>
      <c r="DI20" s="7"/>
      <c r="DJ20" s="7"/>
      <c r="DK20" s="7"/>
      <c r="DL20" s="7">
        <v>0</v>
      </c>
      <c r="DM20" s="7"/>
      <c r="DN20" s="7"/>
      <c r="DO20" s="7"/>
      <c r="DP20" s="7"/>
      <c r="DQ20" s="7"/>
      <c r="DR20" s="7"/>
      <c r="DS20" s="7"/>
      <c r="DT20" s="7"/>
      <c r="DU20" s="8"/>
      <c r="DV20" s="7"/>
      <c r="DW20" s="7"/>
      <c r="DX20" s="7"/>
      <c r="DY20" s="7"/>
      <c r="DZ20" s="7"/>
      <c r="EA20" s="7" t="s">
        <v>233</v>
      </c>
      <c r="EB20" s="7">
        <v>20</v>
      </c>
      <c r="EC20" s="7">
        <v>0</v>
      </c>
      <c r="ED20" s="7">
        <v>7.8126010218022508E+26</v>
      </c>
      <c r="EE20" s="7"/>
      <c r="EF20" s="7"/>
      <c r="EG20" s="7"/>
      <c r="EH20" s="7" t="s">
        <v>205</v>
      </c>
      <c r="EI20" s="7"/>
      <c r="EJ20" s="7">
        <v>0</v>
      </c>
      <c r="EK20" s="7" t="s">
        <v>212</v>
      </c>
      <c r="EL20" s="7"/>
      <c r="EM20" s="7">
        <v>0</v>
      </c>
      <c r="EN20" s="7"/>
      <c r="EO20" s="7"/>
      <c r="EP20" s="7"/>
      <c r="EQ20" s="7"/>
      <c r="ER20" s="7"/>
      <c r="ES20" s="7"/>
      <c r="ET20" s="7"/>
      <c r="EU20" s="7"/>
      <c r="EV20" s="7"/>
      <c r="EW20" s="7">
        <v>0</v>
      </c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>
        <v>0</v>
      </c>
      <c r="FN20" s="7"/>
      <c r="FO20" s="7"/>
      <c r="FP20" s="7"/>
      <c r="FQ20" s="7" t="s">
        <v>520</v>
      </c>
      <c r="FR20" s="9" t="s">
        <v>501</v>
      </c>
    </row>
    <row r="21" spans="1:174" x14ac:dyDescent="0.25">
      <c r="A21" s="10" t="s">
        <v>521</v>
      </c>
      <c r="B21" s="11">
        <v>54</v>
      </c>
      <c r="C21" s="11">
        <v>871399</v>
      </c>
      <c r="D21" s="11">
        <v>1</v>
      </c>
      <c r="E21" s="11" t="s">
        <v>174</v>
      </c>
      <c r="F21" s="11">
        <v>8445878871</v>
      </c>
      <c r="G21" s="11" t="s">
        <v>522</v>
      </c>
      <c r="H21" s="11">
        <v>0</v>
      </c>
      <c r="I21" s="11" t="s">
        <v>175</v>
      </c>
      <c r="J21" s="11" t="s">
        <v>523</v>
      </c>
      <c r="K21" s="11"/>
      <c r="L21" s="11" t="s">
        <v>524</v>
      </c>
      <c r="M21" s="12">
        <v>43348.43277777778</v>
      </c>
      <c r="N21" s="12">
        <v>43369.329699074071</v>
      </c>
      <c r="O21" s="11" t="s">
        <v>525</v>
      </c>
      <c r="P21" s="11" t="s">
        <v>526</v>
      </c>
      <c r="Q21" s="11">
        <v>2319706682</v>
      </c>
      <c r="R21" s="11" t="s">
        <v>525</v>
      </c>
      <c r="S21" s="11" t="s">
        <v>527</v>
      </c>
      <c r="T21" s="11" t="s">
        <v>526</v>
      </c>
      <c r="U21" s="11"/>
      <c r="V21" s="11" t="s">
        <v>528</v>
      </c>
      <c r="W21" s="11" t="s">
        <v>529</v>
      </c>
      <c r="X21" s="11" t="s">
        <v>530</v>
      </c>
      <c r="Y21" s="11"/>
      <c r="Z21" s="11" t="s">
        <v>183</v>
      </c>
      <c r="AA21" s="11"/>
      <c r="AB21" s="11">
        <v>0</v>
      </c>
      <c r="AC21" s="11">
        <v>0</v>
      </c>
      <c r="AD21" s="11"/>
      <c r="AE21" s="11"/>
      <c r="AF21" s="11">
        <v>0</v>
      </c>
      <c r="AG21" s="11">
        <v>0</v>
      </c>
      <c r="AH21" s="11" t="s">
        <v>184</v>
      </c>
      <c r="AI21" s="11"/>
      <c r="AJ21" s="11" t="s">
        <v>174</v>
      </c>
      <c r="AK21" s="11" t="s">
        <v>174</v>
      </c>
      <c r="AL21" s="11">
        <v>8445878871</v>
      </c>
      <c r="AM21" s="11">
        <v>17930</v>
      </c>
      <c r="AN21" s="11" t="s">
        <v>185</v>
      </c>
      <c r="AO21" s="11" t="s">
        <v>186</v>
      </c>
      <c r="AP21" s="11" t="s">
        <v>187</v>
      </c>
      <c r="AQ21" s="11"/>
      <c r="AR21" s="11">
        <v>0</v>
      </c>
      <c r="AS21" s="11">
        <v>0</v>
      </c>
      <c r="AT21" s="11" t="s">
        <v>531</v>
      </c>
      <c r="AU21" s="11" t="s">
        <v>532</v>
      </c>
      <c r="AV21" s="11" t="s">
        <v>533</v>
      </c>
      <c r="AW21" s="11" t="s">
        <v>192</v>
      </c>
      <c r="AX21" s="11" t="s">
        <v>534</v>
      </c>
      <c r="AY21" s="11" t="s">
        <v>535</v>
      </c>
      <c r="AZ21" s="11" t="s">
        <v>191</v>
      </c>
      <c r="BA21" s="11" t="s">
        <v>536</v>
      </c>
      <c r="BB21" s="11" t="s">
        <v>537</v>
      </c>
      <c r="BC21" s="11" t="s">
        <v>538</v>
      </c>
      <c r="BD21" s="11"/>
      <c r="BE21" s="11"/>
      <c r="BF21" s="11">
        <v>2</v>
      </c>
      <c r="BG21" s="11" t="s">
        <v>513</v>
      </c>
      <c r="BH21" s="12">
        <v>43348.432916666665</v>
      </c>
      <c r="BI21" s="12">
        <v>43353.432916666665</v>
      </c>
      <c r="BJ21" s="12">
        <v>43348.432916666665</v>
      </c>
      <c r="BK21" s="12"/>
      <c r="BL21" s="11"/>
      <c r="BM21" s="12">
        <v>43364.333333333336</v>
      </c>
      <c r="BN21" s="12">
        <v>43364.34375</v>
      </c>
      <c r="BO21" s="11" t="s">
        <v>514</v>
      </c>
      <c r="BP21" s="12">
        <v>43364.381944444445</v>
      </c>
      <c r="BQ21" s="12">
        <v>43364.426388888889</v>
      </c>
      <c r="BR21" s="11">
        <v>9</v>
      </c>
      <c r="BS21" s="11">
        <v>15.9486111111111</v>
      </c>
      <c r="BT21" s="11">
        <v>15.9930555555556</v>
      </c>
      <c r="BU21" s="12">
        <v>43364.426539351851</v>
      </c>
      <c r="BV21" s="12">
        <v>43364.439583333333</v>
      </c>
      <c r="BW21" s="11" t="s">
        <v>539</v>
      </c>
      <c r="BX21" s="12">
        <v>43369.329699074071</v>
      </c>
      <c r="BY21" s="11"/>
      <c r="BZ21" s="11">
        <v>1</v>
      </c>
      <c r="CA21" s="11">
        <v>1</v>
      </c>
      <c r="CB21" s="11">
        <v>1.06666666666667</v>
      </c>
      <c r="CC21" s="11">
        <v>0</v>
      </c>
      <c r="CD21" s="11" t="s">
        <v>540</v>
      </c>
      <c r="CE21" s="11">
        <v>0</v>
      </c>
      <c r="CF21" s="11">
        <v>0</v>
      </c>
      <c r="CG21" s="11">
        <v>0</v>
      </c>
      <c r="CH21" s="11"/>
      <c r="CI21" s="11"/>
      <c r="CJ21" s="11"/>
      <c r="CK21" s="11"/>
      <c r="CL21" s="11"/>
      <c r="CM21" s="11"/>
      <c r="CN21" s="11">
        <v>1</v>
      </c>
      <c r="CO21" s="11">
        <v>0</v>
      </c>
      <c r="CP21" s="11">
        <v>2319706682</v>
      </c>
      <c r="CQ21" s="11"/>
      <c r="CR21" s="11"/>
      <c r="CS21" s="11"/>
      <c r="CT21" s="11">
        <v>20</v>
      </c>
      <c r="CU21" s="11">
        <v>2010</v>
      </c>
      <c r="CV21" s="11" t="s">
        <v>541</v>
      </c>
      <c r="CW21" s="11" t="s">
        <v>542</v>
      </c>
      <c r="CX21" s="11" t="s">
        <v>543</v>
      </c>
      <c r="CY21" s="11">
        <v>1360</v>
      </c>
      <c r="CZ21" s="12">
        <v>43364.423402777778</v>
      </c>
      <c r="DA21" s="11" t="s">
        <v>205</v>
      </c>
      <c r="DB21" s="11"/>
      <c r="DC21" s="11" t="s">
        <v>206</v>
      </c>
      <c r="DD21" s="11" t="s">
        <v>207</v>
      </c>
      <c r="DE21" s="11"/>
      <c r="DF21" s="11" t="s">
        <v>208</v>
      </c>
      <c r="DG21" s="11"/>
      <c r="DH21" s="11" t="s">
        <v>209</v>
      </c>
      <c r="DI21" s="11"/>
      <c r="DJ21" s="11" t="s">
        <v>544</v>
      </c>
      <c r="DK21" s="11"/>
      <c r="DL21" s="11">
        <v>0</v>
      </c>
      <c r="DM21" s="11"/>
      <c r="DN21" s="11"/>
      <c r="DO21" s="11"/>
      <c r="DP21" s="11"/>
      <c r="DQ21" s="11"/>
      <c r="DR21" s="11"/>
      <c r="DS21" s="11"/>
      <c r="DT21" s="11">
        <v>1360.675</v>
      </c>
      <c r="DU21" s="12">
        <v>43364.424305555556</v>
      </c>
      <c r="DV21" s="11"/>
      <c r="DW21" s="11"/>
      <c r="DX21" s="11"/>
      <c r="DY21" s="11"/>
      <c r="DZ21" s="11"/>
      <c r="EA21" s="11" t="s">
        <v>211</v>
      </c>
      <c r="EB21" s="11">
        <v>20</v>
      </c>
      <c r="EC21" s="11">
        <v>0</v>
      </c>
      <c r="ED21" s="11">
        <v>7.8043002476022504E+26</v>
      </c>
      <c r="EE21" s="11"/>
      <c r="EF21" s="11"/>
      <c r="EG21" s="11"/>
      <c r="EH21" s="11" t="s">
        <v>205</v>
      </c>
      <c r="EI21" s="11"/>
      <c r="EJ21" s="11">
        <v>0</v>
      </c>
      <c r="EK21" s="11" t="s">
        <v>212</v>
      </c>
      <c r="EL21" s="11"/>
      <c r="EM21" s="11">
        <v>0</v>
      </c>
      <c r="EN21" s="11"/>
      <c r="EO21" s="11"/>
      <c r="EP21" s="11"/>
      <c r="EQ21" s="11"/>
      <c r="ER21" s="11"/>
      <c r="ES21" s="11"/>
      <c r="ET21" s="11"/>
      <c r="EU21" s="11"/>
      <c r="EV21" s="11"/>
      <c r="EW21" s="11">
        <v>0</v>
      </c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>
        <v>0</v>
      </c>
      <c r="FN21" s="11"/>
      <c r="FO21" s="11"/>
      <c r="FP21" s="11"/>
      <c r="FQ21" s="11" t="s">
        <v>545</v>
      </c>
      <c r="FR21" s="13" t="s">
        <v>521</v>
      </c>
    </row>
    <row r="22" spans="1:174" x14ac:dyDescent="0.25">
      <c r="A22" s="6" t="s">
        <v>546</v>
      </c>
      <c r="B22" s="7">
        <v>54</v>
      </c>
      <c r="C22" s="7">
        <v>871572</v>
      </c>
      <c r="D22" s="7">
        <v>1</v>
      </c>
      <c r="E22" s="7" t="s">
        <v>174</v>
      </c>
      <c r="F22" s="7">
        <v>7871090415</v>
      </c>
      <c r="G22" s="7"/>
      <c r="H22" s="7">
        <v>0</v>
      </c>
      <c r="I22" s="7" t="s">
        <v>175</v>
      </c>
      <c r="J22" s="7" t="s">
        <v>502</v>
      </c>
      <c r="K22" s="7"/>
      <c r="L22" s="7" t="s">
        <v>547</v>
      </c>
      <c r="M22" s="8">
        <v>43348.650138888886</v>
      </c>
      <c r="N22" s="8">
        <v>43350.342928240738</v>
      </c>
      <c r="O22" s="7" t="s">
        <v>548</v>
      </c>
      <c r="P22" s="7" t="s">
        <v>549</v>
      </c>
      <c r="Q22" s="7">
        <v>5235035068</v>
      </c>
      <c r="R22" s="7" t="s">
        <v>548</v>
      </c>
      <c r="S22" s="7" t="s">
        <v>550</v>
      </c>
      <c r="T22" s="7" t="s">
        <v>549</v>
      </c>
      <c r="U22" s="7"/>
      <c r="V22" s="7" t="s">
        <v>551</v>
      </c>
      <c r="W22" s="7" t="s">
        <v>552</v>
      </c>
      <c r="X22" s="7" t="s">
        <v>553</v>
      </c>
      <c r="Y22" s="7"/>
      <c r="Z22" s="7" t="s">
        <v>222</v>
      </c>
      <c r="AA22" s="7"/>
      <c r="AB22" s="7">
        <v>0</v>
      </c>
      <c r="AC22" s="7">
        <v>0</v>
      </c>
      <c r="AD22" s="7"/>
      <c r="AE22" s="7"/>
      <c r="AF22" s="7">
        <v>0</v>
      </c>
      <c r="AG22" s="7">
        <v>0</v>
      </c>
      <c r="AH22" s="7" t="s">
        <v>184</v>
      </c>
      <c r="AI22" s="7"/>
      <c r="AJ22" s="7" t="s">
        <v>174</v>
      </c>
      <c r="AK22" s="7" t="s">
        <v>174</v>
      </c>
      <c r="AL22" s="7">
        <v>7871090415</v>
      </c>
      <c r="AM22" s="7">
        <v>17930</v>
      </c>
      <c r="AN22" s="7" t="s">
        <v>185</v>
      </c>
      <c r="AO22" s="7" t="s">
        <v>186</v>
      </c>
      <c r="AP22" s="7" t="s">
        <v>187</v>
      </c>
      <c r="AQ22" s="7"/>
      <c r="AR22" s="7">
        <v>0</v>
      </c>
      <c r="AS22" s="7">
        <v>1</v>
      </c>
      <c r="AT22" s="7" t="s">
        <v>508</v>
      </c>
      <c r="AU22" s="7" t="s">
        <v>509</v>
      </c>
      <c r="AV22" s="7" t="s">
        <v>510</v>
      </c>
      <c r="AW22" s="7" t="s">
        <v>192</v>
      </c>
      <c r="AX22" s="7" t="s">
        <v>508</v>
      </c>
      <c r="AY22" s="7" t="s">
        <v>509</v>
      </c>
      <c r="AZ22" s="7" t="s">
        <v>510</v>
      </c>
      <c r="BA22" s="7" t="s">
        <v>511</v>
      </c>
      <c r="BB22" s="7"/>
      <c r="BC22" s="7" t="s">
        <v>554</v>
      </c>
      <c r="BD22" s="7" t="s">
        <v>196</v>
      </c>
      <c r="BE22" s="7" t="s">
        <v>197</v>
      </c>
      <c r="BF22" s="7">
        <v>0</v>
      </c>
      <c r="BG22" s="7" t="s">
        <v>198</v>
      </c>
      <c r="BH22" s="8">
        <v>43348.650277777779</v>
      </c>
      <c r="BI22" s="8">
        <v>43353.650277777779</v>
      </c>
      <c r="BJ22" s="8">
        <v>43348.650277777779</v>
      </c>
      <c r="BK22" s="8"/>
      <c r="BL22" s="7"/>
      <c r="BM22" s="8">
        <v>43349</v>
      </c>
      <c r="BN22" s="8">
        <v>43349.013888888891</v>
      </c>
      <c r="BO22" s="7" t="s">
        <v>514</v>
      </c>
      <c r="BP22" s="8">
        <v>43349.45416666667</v>
      </c>
      <c r="BQ22" s="8">
        <v>43349.48333333333</v>
      </c>
      <c r="BR22" s="7">
        <v>9</v>
      </c>
      <c r="BS22" s="7">
        <v>0.80347222222222203</v>
      </c>
      <c r="BT22" s="7">
        <v>0.83263888888888904</v>
      </c>
      <c r="BU22" s="8">
        <v>43349.483888888892</v>
      </c>
      <c r="BV22" s="8">
        <v>43349.792442129627</v>
      </c>
      <c r="BW22" s="7"/>
      <c r="BX22" s="8">
        <v>43350.342916666668</v>
      </c>
      <c r="BY22" s="7"/>
      <c r="BZ22" s="7">
        <v>1</v>
      </c>
      <c r="CA22" s="7">
        <v>1</v>
      </c>
      <c r="CB22" s="7">
        <v>0.7</v>
      </c>
      <c r="CC22" s="7">
        <v>0.51666666666666705</v>
      </c>
      <c r="CD22" s="7" t="s">
        <v>555</v>
      </c>
      <c r="CE22" s="7">
        <v>0</v>
      </c>
      <c r="CF22" s="7">
        <v>0</v>
      </c>
      <c r="CG22" s="7">
        <v>0</v>
      </c>
      <c r="CH22" s="7"/>
      <c r="CI22" s="7"/>
      <c r="CJ22" s="7"/>
      <c r="CK22" s="7"/>
      <c r="CL22" s="7"/>
      <c r="CM22" s="7"/>
      <c r="CN22" s="7">
        <v>1</v>
      </c>
      <c r="CO22" s="7">
        <v>0</v>
      </c>
      <c r="CP22" s="7">
        <v>5235035068</v>
      </c>
      <c r="CQ22" s="7"/>
      <c r="CR22" s="7"/>
      <c r="CS22" s="7"/>
      <c r="CT22" s="7">
        <v>15</v>
      </c>
      <c r="CU22" s="7">
        <v>2003</v>
      </c>
      <c r="CV22" s="7" t="s">
        <v>230</v>
      </c>
      <c r="CW22" s="7" t="s">
        <v>556</v>
      </c>
      <c r="CX22" s="7" t="s">
        <v>557</v>
      </c>
      <c r="CY22" s="7">
        <v>3647</v>
      </c>
      <c r="CZ22" s="8">
        <v>43349.461793981478</v>
      </c>
      <c r="DA22" s="7" t="s">
        <v>256</v>
      </c>
      <c r="DB22" s="7"/>
      <c r="DC22" s="7" t="s">
        <v>206</v>
      </c>
      <c r="DD22" s="7" t="s">
        <v>207</v>
      </c>
      <c r="DE22" s="7"/>
      <c r="DF22" s="7" t="s">
        <v>208</v>
      </c>
      <c r="DG22" s="7"/>
      <c r="DH22" s="7" t="s">
        <v>337</v>
      </c>
      <c r="DI22" s="7" t="s">
        <v>354</v>
      </c>
      <c r="DJ22" s="7" t="s">
        <v>558</v>
      </c>
      <c r="DK22" s="7"/>
      <c r="DL22" s="7">
        <v>0</v>
      </c>
      <c r="DM22" s="7"/>
      <c r="DN22" s="7"/>
      <c r="DO22" s="7"/>
      <c r="DP22" s="7"/>
      <c r="DQ22" s="7"/>
      <c r="DR22" s="7"/>
      <c r="DS22" s="7"/>
      <c r="DT22" s="7"/>
      <c r="DU22" s="8"/>
      <c r="DV22" s="7"/>
      <c r="DW22" s="7"/>
      <c r="DX22" s="7"/>
      <c r="DY22" s="7"/>
      <c r="DZ22" s="7"/>
      <c r="EA22" s="7" t="s">
        <v>211</v>
      </c>
      <c r="EB22" s="7">
        <v>25</v>
      </c>
      <c r="EC22" s="7">
        <v>8</v>
      </c>
      <c r="ED22" s="7">
        <v>9.2033000739022511E+26</v>
      </c>
      <c r="EE22" s="7"/>
      <c r="EF22" s="7"/>
      <c r="EG22" s="7"/>
      <c r="EH22" s="7" t="s">
        <v>205</v>
      </c>
      <c r="EI22" s="7"/>
      <c r="EJ22" s="7">
        <v>0</v>
      </c>
      <c r="EK22" s="7" t="s">
        <v>212</v>
      </c>
      <c r="EL22" s="7"/>
      <c r="EM22" s="7">
        <v>0</v>
      </c>
      <c r="EN22" s="7"/>
      <c r="EO22" s="7"/>
      <c r="EP22" s="7"/>
      <c r="EQ22" s="7"/>
      <c r="ER22" s="7"/>
      <c r="ES22" s="7"/>
      <c r="ET22" s="7"/>
      <c r="EU22" s="7"/>
      <c r="EV22" s="7"/>
      <c r="EW22" s="7">
        <v>0</v>
      </c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>
        <v>0</v>
      </c>
      <c r="FN22" s="7"/>
      <c r="FO22" s="7"/>
      <c r="FP22" s="7"/>
      <c r="FQ22" s="7" t="s">
        <v>559</v>
      </c>
      <c r="FR22" s="9" t="s">
        <v>546</v>
      </c>
    </row>
    <row r="23" spans="1:174" x14ac:dyDescent="0.25">
      <c r="A23" s="10" t="s">
        <v>373</v>
      </c>
      <c r="B23" s="11">
        <v>54</v>
      </c>
      <c r="C23" s="11">
        <v>873436</v>
      </c>
      <c r="D23" s="11">
        <v>1</v>
      </c>
      <c r="E23" s="11" t="s">
        <v>174</v>
      </c>
      <c r="F23" s="11">
        <v>6578390333</v>
      </c>
      <c r="G23" s="11" t="s">
        <v>522</v>
      </c>
      <c r="H23" s="11">
        <v>2</v>
      </c>
      <c r="I23" s="11" t="s">
        <v>175</v>
      </c>
      <c r="J23" s="11" t="s">
        <v>560</v>
      </c>
      <c r="K23" s="11"/>
      <c r="L23" s="11" t="s">
        <v>561</v>
      </c>
      <c r="M23" s="12">
        <v>43354.548263888886</v>
      </c>
      <c r="N23" s="12">
        <v>43357.603020833332</v>
      </c>
      <c r="O23" s="11" t="s">
        <v>375</v>
      </c>
      <c r="P23" s="11" t="s">
        <v>562</v>
      </c>
      <c r="Q23" s="11">
        <v>8051787604</v>
      </c>
      <c r="R23" s="11" t="s">
        <v>375</v>
      </c>
      <c r="S23" s="11" t="s">
        <v>376</v>
      </c>
      <c r="T23" s="11" t="s">
        <v>562</v>
      </c>
      <c r="U23" s="11"/>
      <c r="V23" s="11" t="s">
        <v>377</v>
      </c>
      <c r="W23" s="11" t="s">
        <v>296</v>
      </c>
      <c r="X23" s="11" t="s">
        <v>378</v>
      </c>
      <c r="Y23" s="11"/>
      <c r="Z23" s="11" t="s">
        <v>222</v>
      </c>
      <c r="AA23" s="11"/>
      <c r="AB23" s="11">
        <v>0</v>
      </c>
      <c r="AC23" s="11">
        <v>0</v>
      </c>
      <c r="AD23" s="11"/>
      <c r="AE23" s="11"/>
      <c r="AF23" s="11">
        <v>0</v>
      </c>
      <c r="AG23" s="11">
        <v>0</v>
      </c>
      <c r="AH23" s="11" t="s">
        <v>184</v>
      </c>
      <c r="AI23" s="11"/>
      <c r="AJ23" s="11" t="s">
        <v>174</v>
      </c>
      <c r="AK23" s="11" t="s">
        <v>174</v>
      </c>
      <c r="AL23" s="11">
        <v>6578390333</v>
      </c>
      <c r="AM23" s="11">
        <v>17930</v>
      </c>
      <c r="AN23" s="11" t="s">
        <v>185</v>
      </c>
      <c r="AO23" s="11" t="s">
        <v>186</v>
      </c>
      <c r="AP23" s="11" t="s">
        <v>187</v>
      </c>
      <c r="AQ23" s="11"/>
      <c r="AR23" s="11">
        <v>0</v>
      </c>
      <c r="AS23" s="11">
        <v>0</v>
      </c>
      <c r="AT23" s="11" t="s">
        <v>563</v>
      </c>
      <c r="AU23" s="11" t="s">
        <v>564</v>
      </c>
      <c r="AV23" s="11" t="s">
        <v>510</v>
      </c>
      <c r="AW23" s="11" t="s">
        <v>192</v>
      </c>
      <c r="AX23" s="11" t="s">
        <v>563</v>
      </c>
      <c r="AY23" s="11" t="s">
        <v>564</v>
      </c>
      <c r="AZ23" s="11" t="s">
        <v>510</v>
      </c>
      <c r="BA23" s="11" t="s">
        <v>565</v>
      </c>
      <c r="BB23" s="11" t="s">
        <v>566</v>
      </c>
      <c r="BC23" s="11" t="s">
        <v>567</v>
      </c>
      <c r="BD23" s="11" t="s">
        <v>568</v>
      </c>
      <c r="BE23" s="11" t="s">
        <v>569</v>
      </c>
      <c r="BF23" s="11">
        <v>2</v>
      </c>
      <c r="BG23" s="11" t="s">
        <v>198</v>
      </c>
      <c r="BH23" s="12">
        <v>43354.548831018517</v>
      </c>
      <c r="BI23" s="12">
        <v>43359.548831018517</v>
      </c>
      <c r="BJ23" s="12">
        <v>43354.548831018517</v>
      </c>
      <c r="BK23" s="12"/>
      <c r="BL23" s="11" t="s">
        <v>367</v>
      </c>
      <c r="BM23" s="12">
        <v>43356.604166666664</v>
      </c>
      <c r="BN23" s="12">
        <v>43356.635416666664</v>
      </c>
      <c r="BO23" s="11" t="s">
        <v>570</v>
      </c>
      <c r="BP23" s="12">
        <v>43356.567361111112</v>
      </c>
      <c r="BQ23" s="12">
        <v>43356.595833333333</v>
      </c>
      <c r="BR23" s="11">
        <v>9</v>
      </c>
      <c r="BS23" s="11">
        <v>2.0187499999999998</v>
      </c>
      <c r="BT23" s="11">
        <v>2.0472222222222198</v>
      </c>
      <c r="BU23" s="12">
        <v>43356.596331018518</v>
      </c>
      <c r="BV23" s="12">
        <v>43356.74454861111</v>
      </c>
      <c r="BW23" s="11"/>
      <c r="BX23" s="12">
        <v>43357.603020833332</v>
      </c>
      <c r="BY23" s="11"/>
      <c r="BZ23" s="11">
        <v>1</v>
      </c>
      <c r="CA23" s="11">
        <v>1</v>
      </c>
      <c r="CB23" s="11">
        <v>0.68333333333333302</v>
      </c>
      <c r="CC23" s="11">
        <v>1.68333333333333</v>
      </c>
      <c r="CD23" s="11" t="s">
        <v>571</v>
      </c>
      <c r="CE23" s="11">
        <v>0</v>
      </c>
      <c r="CF23" s="11">
        <v>0</v>
      </c>
      <c r="CG23" s="11">
        <v>0</v>
      </c>
      <c r="CH23" s="11"/>
      <c r="CI23" s="11"/>
      <c r="CJ23" s="11"/>
      <c r="CK23" s="11"/>
      <c r="CL23" s="11"/>
      <c r="CM23" s="11"/>
      <c r="CN23" s="11">
        <v>1</v>
      </c>
      <c r="CO23" s="11">
        <v>0</v>
      </c>
      <c r="CP23" s="11">
        <v>8051787604</v>
      </c>
      <c r="CQ23" s="11"/>
      <c r="CR23" s="11"/>
      <c r="CS23" s="11"/>
      <c r="CT23" s="11">
        <v>15</v>
      </c>
      <c r="CU23" s="11">
        <v>2007</v>
      </c>
      <c r="CV23" s="11" t="s">
        <v>253</v>
      </c>
      <c r="CW23" s="11" t="s">
        <v>383</v>
      </c>
      <c r="CX23" s="11" t="s">
        <v>384</v>
      </c>
      <c r="CY23" s="11">
        <v>0</v>
      </c>
      <c r="CZ23" s="12">
        <v>43356.595995370371</v>
      </c>
      <c r="DA23" s="11" t="s">
        <v>256</v>
      </c>
      <c r="DB23" s="11"/>
      <c r="DC23" s="11" t="s">
        <v>206</v>
      </c>
      <c r="DD23" s="11" t="s">
        <v>207</v>
      </c>
      <c r="DE23" s="11"/>
      <c r="DF23" s="11" t="s">
        <v>208</v>
      </c>
      <c r="DG23" s="11" t="s">
        <v>518</v>
      </c>
      <c r="DH23" s="11" t="s">
        <v>337</v>
      </c>
      <c r="DI23" s="11" t="s">
        <v>354</v>
      </c>
      <c r="DJ23" s="11" t="s">
        <v>385</v>
      </c>
      <c r="DK23" s="11"/>
      <c r="DL23" s="11">
        <v>0</v>
      </c>
      <c r="DM23" s="11"/>
      <c r="DN23" s="11"/>
      <c r="DO23" s="11"/>
      <c r="DP23" s="11"/>
      <c r="DQ23" s="11"/>
      <c r="DR23" s="11"/>
      <c r="DS23" s="11"/>
      <c r="DT23" s="11"/>
      <c r="DU23" s="12"/>
      <c r="DV23" s="11"/>
      <c r="DW23" s="11"/>
      <c r="DX23" s="11"/>
      <c r="DY23" s="11"/>
      <c r="DZ23" s="11"/>
      <c r="EA23" s="11" t="s">
        <v>256</v>
      </c>
      <c r="EB23" s="11">
        <v>25</v>
      </c>
      <c r="EC23" s="11">
        <v>290</v>
      </c>
      <c r="ED23" s="11">
        <v>9.2033000461012507E+26</v>
      </c>
      <c r="EE23" s="11"/>
      <c r="EF23" s="11"/>
      <c r="EG23" s="11"/>
      <c r="EH23" s="11" t="s">
        <v>205</v>
      </c>
      <c r="EI23" s="11"/>
      <c r="EJ23" s="11">
        <v>0</v>
      </c>
      <c r="EK23" s="11" t="s">
        <v>212</v>
      </c>
      <c r="EL23" s="11"/>
      <c r="EM23" s="11">
        <v>0</v>
      </c>
      <c r="EN23" s="11"/>
      <c r="EO23" s="11"/>
      <c r="EP23" s="11"/>
      <c r="EQ23" s="11"/>
      <c r="ER23" s="11"/>
      <c r="ES23" s="11"/>
      <c r="ET23" s="11"/>
      <c r="EU23" s="11"/>
      <c r="EV23" s="11"/>
      <c r="EW23" s="11">
        <v>0</v>
      </c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>
        <v>0</v>
      </c>
      <c r="FN23" s="11"/>
      <c r="FO23" s="11"/>
      <c r="FP23" s="11"/>
      <c r="FQ23" s="11" t="s">
        <v>388</v>
      </c>
      <c r="FR23" s="13" t="s">
        <v>373</v>
      </c>
    </row>
    <row r="24" spans="1:174" x14ac:dyDescent="0.25">
      <c r="A24" s="6" t="s">
        <v>572</v>
      </c>
      <c r="B24" s="7">
        <v>54</v>
      </c>
      <c r="C24" s="7">
        <v>874222</v>
      </c>
      <c r="D24" s="7">
        <v>1</v>
      </c>
      <c r="E24" s="7" t="s">
        <v>174</v>
      </c>
      <c r="F24" s="7">
        <v>2447466978</v>
      </c>
      <c r="G24" s="7"/>
      <c r="H24" s="7">
        <v>2</v>
      </c>
      <c r="I24" s="7" t="s">
        <v>175</v>
      </c>
      <c r="J24" s="7" t="s">
        <v>176</v>
      </c>
      <c r="K24" s="7"/>
      <c r="L24" s="7" t="s">
        <v>573</v>
      </c>
      <c r="M24" s="8">
        <v>43355.846354166664</v>
      </c>
      <c r="N24" s="8">
        <v>43369.329571759263</v>
      </c>
      <c r="O24" s="7" t="s">
        <v>574</v>
      </c>
      <c r="P24" s="7" t="s">
        <v>575</v>
      </c>
      <c r="Q24" s="7">
        <v>9615929435</v>
      </c>
      <c r="R24" s="7" t="s">
        <v>574</v>
      </c>
      <c r="S24" s="7" t="s">
        <v>576</v>
      </c>
      <c r="T24" s="7" t="s">
        <v>575</v>
      </c>
      <c r="U24" s="7"/>
      <c r="V24" s="7"/>
      <c r="W24" s="7" t="s">
        <v>181</v>
      </c>
      <c r="X24" s="7" t="s">
        <v>577</v>
      </c>
      <c r="Y24" s="7"/>
      <c r="Z24" s="7" t="s">
        <v>183</v>
      </c>
      <c r="AA24" s="7"/>
      <c r="AB24" s="7">
        <v>0</v>
      </c>
      <c r="AC24" s="7">
        <v>0</v>
      </c>
      <c r="AD24" s="7"/>
      <c r="AE24" s="7"/>
      <c r="AF24" s="7">
        <v>0</v>
      </c>
      <c r="AG24" s="7">
        <v>0</v>
      </c>
      <c r="AH24" s="7" t="s">
        <v>184</v>
      </c>
      <c r="AI24" s="7"/>
      <c r="AJ24" s="7" t="s">
        <v>174</v>
      </c>
      <c r="AK24" s="7" t="s">
        <v>174</v>
      </c>
      <c r="AL24" s="7">
        <v>2447466978</v>
      </c>
      <c r="AM24" s="7">
        <v>17930</v>
      </c>
      <c r="AN24" s="7" t="s">
        <v>185</v>
      </c>
      <c r="AO24" s="7" t="s">
        <v>186</v>
      </c>
      <c r="AP24" s="7" t="s">
        <v>187</v>
      </c>
      <c r="AQ24" s="7"/>
      <c r="AR24" s="7">
        <v>0</v>
      </c>
      <c r="AS24" s="7">
        <v>0</v>
      </c>
      <c r="AT24" s="7" t="s">
        <v>578</v>
      </c>
      <c r="AU24" s="7" t="s">
        <v>579</v>
      </c>
      <c r="AV24" s="7" t="s">
        <v>225</v>
      </c>
      <c r="AW24" s="7" t="s">
        <v>192</v>
      </c>
      <c r="AX24" s="7" t="s">
        <v>223</v>
      </c>
      <c r="AY24" s="7" t="s">
        <v>224</v>
      </c>
      <c r="AZ24" s="7" t="s">
        <v>225</v>
      </c>
      <c r="BA24" s="7" t="s">
        <v>193</v>
      </c>
      <c r="BB24" s="7"/>
      <c r="BC24" s="7" t="s">
        <v>580</v>
      </c>
      <c r="BD24" s="7" t="s">
        <v>196</v>
      </c>
      <c r="BE24" s="7" t="s">
        <v>197</v>
      </c>
      <c r="BF24" s="7">
        <v>2</v>
      </c>
      <c r="BG24" s="7" t="s">
        <v>198</v>
      </c>
      <c r="BH24" s="8">
        <v>43355.848819444444</v>
      </c>
      <c r="BI24" s="8">
        <v>43360.848819444444</v>
      </c>
      <c r="BJ24" s="8">
        <v>43355.848819444444</v>
      </c>
      <c r="BK24" s="8">
        <v>43364.5625</v>
      </c>
      <c r="BL24" s="7" t="s">
        <v>199</v>
      </c>
      <c r="BM24" s="8">
        <v>43364.5625</v>
      </c>
      <c r="BN24" s="8">
        <v>43364.579861111109</v>
      </c>
      <c r="BO24" s="7" t="s">
        <v>581</v>
      </c>
      <c r="BP24" s="8">
        <v>43364.529166666667</v>
      </c>
      <c r="BQ24" s="8">
        <v>43364.538888888892</v>
      </c>
      <c r="BR24" s="7">
        <v>9</v>
      </c>
      <c r="BS24" s="7">
        <v>8.6826388888888903</v>
      </c>
      <c r="BT24" s="7">
        <v>8.6923611111111097</v>
      </c>
      <c r="BU24" s="8">
        <v>43364.539409722223</v>
      </c>
      <c r="BV24" s="8">
        <v>43364.607071759259</v>
      </c>
      <c r="BW24" s="7"/>
      <c r="BX24" s="8">
        <v>43369.329571759263</v>
      </c>
      <c r="BY24" s="7"/>
      <c r="BZ24" s="7">
        <v>1</v>
      </c>
      <c r="CA24" s="7">
        <v>0</v>
      </c>
      <c r="CB24" s="7">
        <v>0</v>
      </c>
      <c r="CC24" s="7">
        <v>0</v>
      </c>
      <c r="CD24" s="7" t="s">
        <v>582</v>
      </c>
      <c r="CE24" s="7">
        <v>0</v>
      </c>
      <c r="CF24" s="7">
        <v>0</v>
      </c>
      <c r="CG24" s="7">
        <v>1</v>
      </c>
      <c r="CH24" s="7"/>
      <c r="CI24" s="7"/>
      <c r="CJ24" s="7"/>
      <c r="CK24" s="7"/>
      <c r="CL24" s="7"/>
      <c r="CM24" s="7"/>
      <c r="CN24" s="7">
        <v>1</v>
      </c>
      <c r="CO24" s="7">
        <v>0</v>
      </c>
      <c r="CP24" s="7">
        <v>9615929435</v>
      </c>
      <c r="CQ24" s="7"/>
      <c r="CR24" s="7"/>
      <c r="CS24" s="7"/>
      <c r="CT24" s="7">
        <v>15</v>
      </c>
      <c r="CU24" s="7">
        <v>2018</v>
      </c>
      <c r="CV24" s="7" t="s">
        <v>583</v>
      </c>
      <c r="CW24" s="7" t="s">
        <v>584</v>
      </c>
      <c r="CX24" s="7" t="s">
        <v>585</v>
      </c>
      <c r="CY24" s="7">
        <v>99968</v>
      </c>
      <c r="CZ24" s="8">
        <v>43364.537569444445</v>
      </c>
      <c r="DA24" s="7" t="s">
        <v>205</v>
      </c>
      <c r="DB24" s="7"/>
      <c r="DC24" s="7" t="s">
        <v>206</v>
      </c>
      <c r="DD24" s="7" t="s">
        <v>207</v>
      </c>
      <c r="DE24" s="7"/>
      <c r="DF24" s="7" t="s">
        <v>208</v>
      </c>
      <c r="DG24" s="7" t="s">
        <v>518</v>
      </c>
      <c r="DH24" s="7" t="s">
        <v>519</v>
      </c>
      <c r="DI24" s="7"/>
      <c r="DJ24" s="7"/>
      <c r="DK24" s="7"/>
      <c r="DL24" s="7">
        <v>15</v>
      </c>
      <c r="DM24" s="7"/>
      <c r="DN24" s="7"/>
      <c r="DO24" s="7" t="s">
        <v>586</v>
      </c>
      <c r="DP24" s="7">
        <v>0</v>
      </c>
      <c r="DQ24" s="7"/>
      <c r="DR24" s="7" t="s">
        <v>587</v>
      </c>
      <c r="DS24" s="7"/>
      <c r="DT24" s="7">
        <v>99968.411999999997</v>
      </c>
      <c r="DU24" s="8">
        <v>43364.538194444445</v>
      </c>
      <c r="DV24" s="7"/>
      <c r="DW24" s="7"/>
      <c r="DX24" s="7"/>
      <c r="DY24" s="7"/>
      <c r="DZ24" s="7"/>
      <c r="EA24" s="7" t="s">
        <v>419</v>
      </c>
      <c r="EB24" s="7">
        <v>25</v>
      </c>
      <c r="EC24" s="7">
        <v>1</v>
      </c>
      <c r="ED24" s="7">
        <v>7.8043002312022511E+26</v>
      </c>
      <c r="EE24" s="7"/>
      <c r="EF24" s="7"/>
      <c r="EG24" s="7"/>
      <c r="EH24" s="7" t="s">
        <v>205</v>
      </c>
      <c r="EI24" s="7"/>
      <c r="EJ24" s="7">
        <v>0</v>
      </c>
      <c r="EK24" s="7" t="s">
        <v>212</v>
      </c>
      <c r="EL24" s="7"/>
      <c r="EM24" s="7">
        <v>0</v>
      </c>
      <c r="EN24" s="7"/>
      <c r="EO24" s="7"/>
      <c r="EP24" s="7"/>
      <c r="EQ24" s="7"/>
      <c r="ER24" s="7"/>
      <c r="ES24" s="7"/>
      <c r="ET24" s="7"/>
      <c r="EU24" s="7"/>
      <c r="EV24" s="7"/>
      <c r="EW24" s="7">
        <v>0</v>
      </c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>
        <v>0</v>
      </c>
      <c r="FN24" s="7"/>
      <c r="FO24" s="7"/>
      <c r="FP24" s="7"/>
      <c r="FQ24" s="7" t="s">
        <v>588</v>
      </c>
      <c r="FR24" s="9" t="s">
        <v>572</v>
      </c>
    </row>
    <row r="25" spans="1:174" x14ac:dyDescent="0.25">
      <c r="A25" s="10" t="s">
        <v>589</v>
      </c>
      <c r="B25" s="11">
        <v>54</v>
      </c>
      <c r="C25" s="11">
        <v>877625</v>
      </c>
      <c r="D25" s="11">
        <v>1</v>
      </c>
      <c r="E25" s="11" t="s">
        <v>174</v>
      </c>
      <c r="F25" s="11">
        <v>7027979541</v>
      </c>
      <c r="G25" s="11"/>
      <c r="H25" s="11">
        <v>0</v>
      </c>
      <c r="I25" s="11" t="s">
        <v>175</v>
      </c>
      <c r="J25" s="11" t="s">
        <v>590</v>
      </c>
      <c r="K25" s="11"/>
      <c r="L25" s="11" t="s">
        <v>591</v>
      </c>
      <c r="M25" s="12">
        <v>43361.429282407407</v>
      </c>
      <c r="N25" s="12">
        <v>43362.59710648148</v>
      </c>
      <c r="O25" s="11" t="s">
        <v>592</v>
      </c>
      <c r="P25" s="11" t="s">
        <v>593</v>
      </c>
      <c r="Q25" s="11">
        <v>3954519618</v>
      </c>
      <c r="R25" s="11" t="s">
        <v>592</v>
      </c>
      <c r="S25" s="11"/>
      <c r="T25" s="11" t="s">
        <v>593</v>
      </c>
      <c r="U25" s="11"/>
      <c r="V25" s="11" t="s">
        <v>594</v>
      </c>
      <c r="W25" s="11" t="s">
        <v>595</v>
      </c>
      <c r="X25" s="11" t="s">
        <v>596</v>
      </c>
      <c r="Y25" s="11" t="s">
        <v>597</v>
      </c>
      <c r="Z25" s="11" t="s">
        <v>183</v>
      </c>
      <c r="AA25" s="11"/>
      <c r="AB25" s="11">
        <v>0</v>
      </c>
      <c r="AC25" s="11">
        <v>0</v>
      </c>
      <c r="AD25" s="11"/>
      <c r="AE25" s="11"/>
      <c r="AF25" s="11">
        <v>0</v>
      </c>
      <c r="AG25" s="11">
        <v>0</v>
      </c>
      <c r="AH25" s="11" t="s">
        <v>184</v>
      </c>
      <c r="AI25" s="11"/>
      <c r="AJ25" s="11" t="s">
        <v>174</v>
      </c>
      <c r="AK25" s="11" t="s">
        <v>174</v>
      </c>
      <c r="AL25" s="11">
        <v>7027979541</v>
      </c>
      <c r="AM25" s="11">
        <v>17930</v>
      </c>
      <c r="AN25" s="11" t="s">
        <v>185</v>
      </c>
      <c r="AO25" s="11" t="s">
        <v>186</v>
      </c>
      <c r="AP25" s="11" t="s">
        <v>187</v>
      </c>
      <c r="AQ25" s="11"/>
      <c r="AR25" s="11">
        <v>0</v>
      </c>
      <c r="AS25" s="11">
        <v>0</v>
      </c>
      <c r="AT25" s="11" t="s">
        <v>531</v>
      </c>
      <c r="AU25" s="11" t="s">
        <v>532</v>
      </c>
      <c r="AV25" s="11" t="s">
        <v>533</v>
      </c>
      <c r="AW25" s="11" t="s">
        <v>192</v>
      </c>
      <c r="AX25" s="11" t="s">
        <v>534</v>
      </c>
      <c r="AY25" s="11" t="s">
        <v>535</v>
      </c>
      <c r="AZ25" s="11" t="s">
        <v>191</v>
      </c>
      <c r="BA25" s="11" t="s">
        <v>536</v>
      </c>
      <c r="BB25" s="11"/>
      <c r="BC25" s="11" t="s">
        <v>598</v>
      </c>
      <c r="BD25" s="11"/>
      <c r="BE25" s="11"/>
      <c r="BF25" s="11">
        <v>0</v>
      </c>
      <c r="BG25" s="11" t="s">
        <v>513</v>
      </c>
      <c r="BH25" s="12">
        <v>43361.429305555554</v>
      </c>
      <c r="BI25" s="12">
        <v>43366.429305555554</v>
      </c>
      <c r="BJ25" s="12">
        <v>43361.429305555554</v>
      </c>
      <c r="BK25" s="12"/>
      <c r="BL25" s="11"/>
      <c r="BM25" s="12">
        <v>43361.604166666664</v>
      </c>
      <c r="BN25" s="12">
        <v>43361.614583333336</v>
      </c>
      <c r="BO25" s="11" t="s">
        <v>514</v>
      </c>
      <c r="BP25" s="12">
        <v>43361.661111111112</v>
      </c>
      <c r="BQ25" s="12">
        <v>43361.681250000001</v>
      </c>
      <c r="BR25" s="11">
        <v>9</v>
      </c>
      <c r="BS25" s="11">
        <v>0.23125000000000001</v>
      </c>
      <c r="BT25" s="11">
        <v>0.25138888888888899</v>
      </c>
      <c r="BU25" s="12">
        <v>43361.681747685187</v>
      </c>
      <c r="BV25" s="12">
        <v>43362.345347222225</v>
      </c>
      <c r="BW25" s="11"/>
      <c r="BX25" s="12">
        <v>43362.597094907411</v>
      </c>
      <c r="BY25" s="11"/>
      <c r="BZ25" s="11">
        <v>1</v>
      </c>
      <c r="CA25" s="11">
        <v>1</v>
      </c>
      <c r="CB25" s="11">
        <v>0.483333333333333</v>
      </c>
      <c r="CC25" s="11">
        <v>0.21666666666666701</v>
      </c>
      <c r="CD25" s="11" t="s">
        <v>599</v>
      </c>
      <c r="CE25" s="11">
        <v>0</v>
      </c>
      <c r="CF25" s="11">
        <v>0</v>
      </c>
      <c r="CG25" s="11">
        <v>0</v>
      </c>
      <c r="CH25" s="11"/>
      <c r="CI25" s="11"/>
      <c r="CJ25" s="11"/>
      <c r="CK25" s="11"/>
      <c r="CL25" s="11"/>
      <c r="CM25" s="11"/>
      <c r="CN25" s="11">
        <v>1</v>
      </c>
      <c r="CO25" s="11">
        <v>0</v>
      </c>
      <c r="CP25" s="11">
        <v>3954519618</v>
      </c>
      <c r="CQ25" s="11"/>
      <c r="CR25" s="11"/>
      <c r="CS25" s="11"/>
      <c r="CT25" s="11">
        <v>30</v>
      </c>
      <c r="CU25" s="11">
        <v>2016</v>
      </c>
      <c r="CV25" s="11" t="s">
        <v>600</v>
      </c>
      <c r="CW25" s="11" t="s">
        <v>601</v>
      </c>
      <c r="CX25" s="11" t="s">
        <v>602</v>
      </c>
      <c r="CY25" s="11">
        <v>669</v>
      </c>
      <c r="CZ25" s="12">
        <v>43361.681354166663</v>
      </c>
      <c r="DA25" s="11" t="s">
        <v>256</v>
      </c>
      <c r="DB25" s="11"/>
      <c r="DC25" s="11" t="s">
        <v>206</v>
      </c>
      <c r="DD25" s="11" t="s">
        <v>207</v>
      </c>
      <c r="DE25" s="11"/>
      <c r="DF25" s="11" t="s">
        <v>208</v>
      </c>
      <c r="DG25" s="11"/>
      <c r="DH25" s="11" t="s">
        <v>519</v>
      </c>
      <c r="DI25" s="11" t="s">
        <v>354</v>
      </c>
      <c r="DJ25" s="11" t="s">
        <v>603</v>
      </c>
      <c r="DK25" s="11"/>
      <c r="DL25" s="11">
        <v>0</v>
      </c>
      <c r="DM25" s="11"/>
      <c r="DN25" s="11"/>
      <c r="DO25" s="11"/>
      <c r="DP25" s="11"/>
      <c r="DQ25" s="11"/>
      <c r="DR25" s="11" t="s">
        <v>603</v>
      </c>
      <c r="DS25" s="11"/>
      <c r="DT25" s="11">
        <v>669.38099999999997</v>
      </c>
      <c r="DU25" s="12">
        <v>43361.681354166663</v>
      </c>
      <c r="DV25" s="11"/>
      <c r="DW25" s="11"/>
      <c r="DX25" s="11"/>
      <c r="DY25" s="11"/>
      <c r="DZ25" s="11"/>
      <c r="EA25" s="11" t="s">
        <v>256</v>
      </c>
      <c r="EB25" s="11">
        <v>50</v>
      </c>
      <c r="EC25" s="11">
        <v>3</v>
      </c>
      <c r="ED25" s="11">
        <v>7.804300283901251E+26</v>
      </c>
      <c r="EE25" s="11"/>
      <c r="EF25" s="11"/>
      <c r="EG25" s="11"/>
      <c r="EH25" s="11" t="s">
        <v>205</v>
      </c>
      <c r="EI25" s="11"/>
      <c r="EJ25" s="11">
        <v>0</v>
      </c>
      <c r="EK25" s="11" t="s">
        <v>212</v>
      </c>
      <c r="EL25" s="11"/>
      <c r="EM25" s="11">
        <v>0</v>
      </c>
      <c r="EN25" s="11"/>
      <c r="EO25" s="11"/>
      <c r="EP25" s="11"/>
      <c r="EQ25" s="11"/>
      <c r="ER25" s="11"/>
      <c r="ES25" s="11"/>
      <c r="ET25" s="11"/>
      <c r="EU25" s="11"/>
      <c r="EV25" s="11"/>
      <c r="EW25" s="11">
        <v>0</v>
      </c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>
        <v>0</v>
      </c>
      <c r="FN25" s="11"/>
      <c r="FO25" s="11"/>
      <c r="FP25" s="11"/>
      <c r="FQ25" s="11" t="s">
        <v>604</v>
      </c>
      <c r="FR25" s="13" t="s">
        <v>589</v>
      </c>
    </row>
    <row r="26" spans="1:174" x14ac:dyDescent="0.25">
      <c r="A26" s="6" t="s">
        <v>605</v>
      </c>
      <c r="B26" s="7">
        <v>54</v>
      </c>
      <c r="C26" s="7">
        <v>877632</v>
      </c>
      <c r="D26" s="7">
        <v>1</v>
      </c>
      <c r="E26" s="7" t="s">
        <v>174</v>
      </c>
      <c r="F26" s="7">
        <v>9852785630</v>
      </c>
      <c r="G26" s="7"/>
      <c r="H26" s="7">
        <v>0</v>
      </c>
      <c r="I26" s="7" t="s">
        <v>175</v>
      </c>
      <c r="J26" s="7" t="s">
        <v>590</v>
      </c>
      <c r="K26" s="7"/>
      <c r="L26" s="7" t="s">
        <v>606</v>
      </c>
      <c r="M26" s="8">
        <v>43361.433576388888</v>
      </c>
      <c r="N26" s="8">
        <v>43363.433831018519</v>
      </c>
      <c r="O26" s="7" t="s">
        <v>607</v>
      </c>
      <c r="P26" s="7" t="s">
        <v>608</v>
      </c>
      <c r="Q26" s="7">
        <v>7950091024</v>
      </c>
      <c r="R26" s="7" t="s">
        <v>607</v>
      </c>
      <c r="S26" s="7" t="s">
        <v>609</v>
      </c>
      <c r="T26" s="7" t="s">
        <v>608</v>
      </c>
      <c r="U26" s="7"/>
      <c r="V26" s="7" t="s">
        <v>610</v>
      </c>
      <c r="W26" s="7" t="s">
        <v>595</v>
      </c>
      <c r="X26" s="7" t="s">
        <v>611</v>
      </c>
      <c r="Y26" s="7" t="s">
        <v>612</v>
      </c>
      <c r="Z26" s="7" t="s">
        <v>183</v>
      </c>
      <c r="AA26" s="7"/>
      <c r="AB26" s="7">
        <v>0</v>
      </c>
      <c r="AC26" s="7">
        <v>0</v>
      </c>
      <c r="AD26" s="7"/>
      <c r="AE26" s="7"/>
      <c r="AF26" s="7">
        <v>0</v>
      </c>
      <c r="AG26" s="7">
        <v>0</v>
      </c>
      <c r="AH26" s="7" t="s">
        <v>184</v>
      </c>
      <c r="AI26" s="7"/>
      <c r="AJ26" s="7" t="s">
        <v>174</v>
      </c>
      <c r="AK26" s="7" t="s">
        <v>174</v>
      </c>
      <c r="AL26" s="7">
        <v>9852785630</v>
      </c>
      <c r="AM26" s="7">
        <v>17930</v>
      </c>
      <c r="AN26" s="7" t="s">
        <v>185</v>
      </c>
      <c r="AO26" s="7" t="s">
        <v>186</v>
      </c>
      <c r="AP26" s="7" t="s">
        <v>187</v>
      </c>
      <c r="AQ26" s="7"/>
      <c r="AR26" s="7">
        <v>0</v>
      </c>
      <c r="AS26" s="7">
        <v>0</v>
      </c>
      <c r="AT26" s="7" t="s">
        <v>531</v>
      </c>
      <c r="AU26" s="7" t="s">
        <v>532</v>
      </c>
      <c r="AV26" s="7" t="s">
        <v>533</v>
      </c>
      <c r="AW26" s="7" t="s">
        <v>192</v>
      </c>
      <c r="AX26" s="7" t="s">
        <v>531</v>
      </c>
      <c r="AY26" s="7" t="s">
        <v>532</v>
      </c>
      <c r="AZ26" s="7" t="s">
        <v>533</v>
      </c>
      <c r="BA26" s="7" t="s">
        <v>613</v>
      </c>
      <c r="BB26" s="7"/>
      <c r="BC26" s="7" t="s">
        <v>614</v>
      </c>
      <c r="BD26" s="7"/>
      <c r="BE26" s="7"/>
      <c r="BF26" s="7">
        <v>0</v>
      </c>
      <c r="BG26" s="7" t="s">
        <v>513</v>
      </c>
      <c r="BH26" s="8">
        <v>43361.433599537035</v>
      </c>
      <c r="BI26" s="8">
        <v>43366.433599537035</v>
      </c>
      <c r="BJ26" s="8">
        <v>43361.433599537035</v>
      </c>
      <c r="BK26" s="8"/>
      <c r="BL26" s="7"/>
      <c r="BM26" s="8">
        <v>43362.333333333336</v>
      </c>
      <c r="BN26" s="8">
        <v>43362.34375</v>
      </c>
      <c r="BO26" s="7" t="s">
        <v>514</v>
      </c>
      <c r="BP26" s="8">
        <v>43362.556944444441</v>
      </c>
      <c r="BQ26" s="8">
        <v>43362.595138888886</v>
      </c>
      <c r="BR26" s="7">
        <v>9</v>
      </c>
      <c r="BS26" s="7">
        <v>1.1229166666666699</v>
      </c>
      <c r="BT26" s="7">
        <v>1.1611111111111101</v>
      </c>
      <c r="BU26" s="8">
        <v>43362.59578703704</v>
      </c>
      <c r="BV26" s="8">
        <v>43362.699791666666</v>
      </c>
      <c r="BW26" s="7"/>
      <c r="BX26" s="8">
        <v>43363.433819444443</v>
      </c>
      <c r="BY26" s="7"/>
      <c r="BZ26" s="7">
        <v>1</v>
      </c>
      <c r="CA26" s="7">
        <v>1</v>
      </c>
      <c r="CB26" s="7">
        <v>0.91666666666666596</v>
      </c>
      <c r="CC26" s="7">
        <v>2</v>
      </c>
      <c r="CD26" s="7" t="s">
        <v>615</v>
      </c>
      <c r="CE26" s="7">
        <v>0</v>
      </c>
      <c r="CF26" s="7">
        <v>0</v>
      </c>
      <c r="CG26" s="7">
        <v>0</v>
      </c>
      <c r="CH26" s="7"/>
      <c r="CI26" s="7"/>
      <c r="CJ26" s="7"/>
      <c r="CK26" s="7"/>
      <c r="CL26" s="7"/>
      <c r="CM26" s="7"/>
      <c r="CN26" s="7">
        <v>1</v>
      </c>
      <c r="CO26" s="7">
        <v>0</v>
      </c>
      <c r="CP26" s="7">
        <v>7950091024</v>
      </c>
      <c r="CQ26" s="7"/>
      <c r="CR26" s="7"/>
      <c r="CS26" s="7"/>
      <c r="CT26" s="7">
        <v>20</v>
      </c>
      <c r="CU26" s="7">
        <v>2015</v>
      </c>
      <c r="CV26" s="7" t="s">
        <v>600</v>
      </c>
      <c r="CW26" s="7" t="s">
        <v>616</v>
      </c>
      <c r="CX26" s="7" t="s">
        <v>617</v>
      </c>
      <c r="CY26" s="7">
        <v>1772</v>
      </c>
      <c r="CZ26" s="8">
        <v>43362.58488425926</v>
      </c>
      <c r="DA26" s="7"/>
      <c r="DB26" s="7"/>
      <c r="DC26" s="7" t="s">
        <v>206</v>
      </c>
      <c r="DD26" s="7" t="s">
        <v>207</v>
      </c>
      <c r="DE26" s="7"/>
      <c r="DF26" s="7"/>
      <c r="DG26" s="7"/>
      <c r="DH26" s="7" t="s">
        <v>519</v>
      </c>
      <c r="DI26" s="7"/>
      <c r="DJ26" s="7"/>
      <c r="DK26" s="7"/>
      <c r="DL26" s="7">
        <v>0</v>
      </c>
      <c r="DM26" s="7"/>
      <c r="DN26" s="7"/>
      <c r="DO26" s="7"/>
      <c r="DP26" s="7"/>
      <c r="DQ26" s="7"/>
      <c r="DR26" s="7"/>
      <c r="DS26" s="7"/>
      <c r="DT26" s="7"/>
      <c r="DU26" s="8"/>
      <c r="DV26" s="7"/>
      <c r="DW26" s="7"/>
      <c r="DX26" s="7"/>
      <c r="DY26" s="7"/>
      <c r="DZ26" s="7"/>
      <c r="EA26" s="7"/>
      <c r="EB26" s="7"/>
      <c r="EC26" s="7"/>
      <c r="ED26" s="7"/>
      <c r="EE26" s="7"/>
      <c r="EF26" s="7"/>
      <c r="EG26" s="7"/>
      <c r="EH26" s="7"/>
      <c r="EI26" s="7"/>
      <c r="EJ26" s="7"/>
      <c r="EK26" s="7" t="s">
        <v>618</v>
      </c>
      <c r="EL26" s="7"/>
      <c r="EM26" s="7">
        <v>0</v>
      </c>
      <c r="EN26" s="7"/>
      <c r="EO26" s="7"/>
      <c r="EP26" s="7"/>
      <c r="EQ26" s="7"/>
      <c r="ER26" s="7"/>
      <c r="ES26" s="7"/>
      <c r="ET26" s="7"/>
      <c r="EU26" s="7"/>
      <c r="EV26" s="7"/>
      <c r="EW26" s="7">
        <v>0</v>
      </c>
      <c r="EX26" s="7"/>
      <c r="EY26" s="7"/>
      <c r="EZ26" s="7"/>
      <c r="FA26" s="7"/>
      <c r="FB26" s="7"/>
      <c r="FC26" s="7"/>
      <c r="FD26" s="7"/>
      <c r="FE26" s="7"/>
      <c r="FF26" s="7"/>
      <c r="FG26" s="7"/>
      <c r="FH26" s="7"/>
      <c r="FI26" s="7"/>
      <c r="FJ26" s="7"/>
      <c r="FK26" s="7"/>
      <c r="FL26" s="7"/>
      <c r="FM26" s="7">
        <v>0</v>
      </c>
      <c r="FN26" s="7"/>
      <c r="FO26" s="7"/>
      <c r="FP26" s="7"/>
      <c r="FQ26" s="7" t="s">
        <v>619</v>
      </c>
      <c r="FR26" s="9" t="s">
        <v>605</v>
      </c>
    </row>
    <row r="27" spans="1:174" x14ac:dyDescent="0.25">
      <c r="A27" s="10" t="s">
        <v>620</v>
      </c>
      <c r="B27" s="11">
        <v>54</v>
      </c>
      <c r="C27" s="11">
        <v>877636</v>
      </c>
      <c r="D27" s="11">
        <v>1</v>
      </c>
      <c r="E27" s="11" t="s">
        <v>174</v>
      </c>
      <c r="F27" s="11">
        <v>4004678712</v>
      </c>
      <c r="G27" s="11"/>
      <c r="H27" s="11">
        <v>0</v>
      </c>
      <c r="I27" s="11" t="s">
        <v>175</v>
      </c>
      <c r="J27" s="11" t="s">
        <v>590</v>
      </c>
      <c r="K27" s="11"/>
      <c r="L27" s="11" t="s">
        <v>621</v>
      </c>
      <c r="M27" s="12">
        <v>43361.435347222221</v>
      </c>
      <c r="N27" s="12">
        <v>43362.597013888888</v>
      </c>
      <c r="O27" s="11" t="s">
        <v>622</v>
      </c>
      <c r="P27" s="11" t="s">
        <v>623</v>
      </c>
      <c r="Q27" s="11">
        <v>8696827534</v>
      </c>
      <c r="R27" s="11" t="s">
        <v>622</v>
      </c>
      <c r="S27" s="11" t="s">
        <v>624</v>
      </c>
      <c r="T27" s="11" t="s">
        <v>623</v>
      </c>
      <c r="U27" s="11"/>
      <c r="V27" s="11" t="s">
        <v>625</v>
      </c>
      <c r="W27" s="11" t="s">
        <v>626</v>
      </c>
      <c r="X27" s="11" t="s">
        <v>627</v>
      </c>
      <c r="Y27" s="11"/>
      <c r="Z27" s="11" t="s">
        <v>183</v>
      </c>
      <c r="AA27" s="11"/>
      <c r="AB27" s="11">
        <v>0</v>
      </c>
      <c r="AC27" s="11">
        <v>0</v>
      </c>
      <c r="AD27" s="11"/>
      <c r="AE27" s="11"/>
      <c r="AF27" s="11">
        <v>0</v>
      </c>
      <c r="AG27" s="11">
        <v>0</v>
      </c>
      <c r="AH27" s="11" t="s">
        <v>184</v>
      </c>
      <c r="AI27" s="11"/>
      <c r="AJ27" s="11" t="s">
        <v>174</v>
      </c>
      <c r="AK27" s="11" t="s">
        <v>174</v>
      </c>
      <c r="AL27" s="11">
        <v>4004678712</v>
      </c>
      <c r="AM27" s="11">
        <v>17930</v>
      </c>
      <c r="AN27" s="11" t="s">
        <v>185</v>
      </c>
      <c r="AO27" s="11" t="s">
        <v>186</v>
      </c>
      <c r="AP27" s="11" t="s">
        <v>187</v>
      </c>
      <c r="AQ27" s="11"/>
      <c r="AR27" s="11">
        <v>0</v>
      </c>
      <c r="AS27" s="11">
        <v>0</v>
      </c>
      <c r="AT27" s="11" t="s">
        <v>531</v>
      </c>
      <c r="AU27" s="11" t="s">
        <v>532</v>
      </c>
      <c r="AV27" s="11" t="s">
        <v>533</v>
      </c>
      <c r="AW27" s="11" t="s">
        <v>192</v>
      </c>
      <c r="AX27" s="11" t="s">
        <v>531</v>
      </c>
      <c r="AY27" s="11" t="s">
        <v>532</v>
      </c>
      <c r="AZ27" s="11" t="s">
        <v>533</v>
      </c>
      <c r="BA27" s="11" t="s">
        <v>613</v>
      </c>
      <c r="BB27" s="11"/>
      <c r="BC27" s="11" t="s">
        <v>628</v>
      </c>
      <c r="BD27" s="11"/>
      <c r="BE27" s="11"/>
      <c r="BF27" s="11">
        <v>0</v>
      </c>
      <c r="BG27" s="11" t="s">
        <v>513</v>
      </c>
      <c r="BH27" s="12">
        <v>43361.435370370367</v>
      </c>
      <c r="BI27" s="12">
        <v>43366.435370370367</v>
      </c>
      <c r="BJ27" s="12">
        <v>43361.435370370367</v>
      </c>
      <c r="BK27" s="12"/>
      <c r="BL27" s="11"/>
      <c r="BM27" s="12">
        <v>43361.604166666664</v>
      </c>
      <c r="BN27" s="12">
        <v>43361.614583333336</v>
      </c>
      <c r="BO27" s="11" t="s">
        <v>514</v>
      </c>
      <c r="BP27" s="12">
        <v>43361.593055555553</v>
      </c>
      <c r="BQ27" s="12">
        <v>43361.605555555558</v>
      </c>
      <c r="BR27" s="11">
        <v>9</v>
      </c>
      <c r="BS27" s="11">
        <v>0.15763888888888899</v>
      </c>
      <c r="BT27" s="11">
        <v>0.17013888888888901</v>
      </c>
      <c r="BU27" s="12">
        <v>43361.605833333335</v>
      </c>
      <c r="BV27" s="12">
        <v>43361.644849537035</v>
      </c>
      <c r="BW27" s="11"/>
      <c r="BX27" s="12">
        <v>43362.597002314818</v>
      </c>
      <c r="BY27" s="11"/>
      <c r="BZ27" s="11">
        <v>1</v>
      </c>
      <c r="CA27" s="11">
        <v>1</v>
      </c>
      <c r="CB27" s="11">
        <v>0.3</v>
      </c>
      <c r="CC27" s="11">
        <v>8.3333333333333301E-2</v>
      </c>
      <c r="CD27" s="11" t="s">
        <v>629</v>
      </c>
      <c r="CE27" s="11">
        <v>0</v>
      </c>
      <c r="CF27" s="11">
        <v>0</v>
      </c>
      <c r="CG27" s="11">
        <v>0</v>
      </c>
      <c r="CH27" s="11"/>
      <c r="CI27" s="11"/>
      <c r="CJ27" s="11"/>
      <c r="CK27" s="11"/>
      <c r="CL27" s="11"/>
      <c r="CM27" s="11"/>
      <c r="CN27" s="11">
        <v>1</v>
      </c>
      <c r="CO27" s="11">
        <v>0</v>
      </c>
      <c r="CP27" s="11">
        <v>8696827534</v>
      </c>
      <c r="CQ27" s="11"/>
      <c r="CR27" s="11"/>
      <c r="CS27" s="11"/>
      <c r="CT27" s="11">
        <v>15</v>
      </c>
      <c r="CU27" s="11">
        <v>2017</v>
      </c>
      <c r="CV27" s="11" t="s">
        <v>583</v>
      </c>
      <c r="CW27" s="11" t="s">
        <v>630</v>
      </c>
      <c r="CX27" s="11" t="s">
        <v>631</v>
      </c>
      <c r="CY27" s="11">
        <v>13</v>
      </c>
      <c r="CZ27" s="12">
        <v>43361.602986111109</v>
      </c>
      <c r="DA27" s="11" t="s">
        <v>233</v>
      </c>
      <c r="DB27" s="11"/>
      <c r="DC27" s="11" t="s">
        <v>206</v>
      </c>
      <c r="DD27" s="11" t="s">
        <v>207</v>
      </c>
      <c r="DE27" s="11"/>
      <c r="DF27" s="11" t="s">
        <v>208</v>
      </c>
      <c r="DG27" s="11"/>
      <c r="DH27" s="11" t="s">
        <v>519</v>
      </c>
      <c r="DI27" s="11"/>
      <c r="DJ27" s="11" t="s">
        <v>632</v>
      </c>
      <c r="DK27" s="11"/>
      <c r="DL27" s="11">
        <v>0</v>
      </c>
      <c r="DM27" s="11"/>
      <c r="DN27" s="11"/>
      <c r="DO27" s="11"/>
      <c r="DP27" s="11"/>
      <c r="DQ27" s="11"/>
      <c r="DR27" s="11"/>
      <c r="DS27" s="11"/>
      <c r="DT27" s="11">
        <v>13.648999999999999</v>
      </c>
      <c r="DU27" s="12">
        <v>43361.602986111109</v>
      </c>
      <c r="DV27" s="11"/>
      <c r="DW27" s="11"/>
      <c r="DX27" s="11"/>
      <c r="DY27" s="11"/>
      <c r="DZ27" s="11"/>
      <c r="EA27" s="11" t="s">
        <v>233</v>
      </c>
      <c r="EB27" s="11">
        <v>20</v>
      </c>
      <c r="EC27" s="11">
        <v>0</v>
      </c>
      <c r="ED27" s="11">
        <v>7.8043002642042507E+26</v>
      </c>
      <c r="EE27" s="11"/>
      <c r="EF27" s="11"/>
      <c r="EG27" s="11"/>
      <c r="EH27" s="11" t="s">
        <v>205</v>
      </c>
      <c r="EI27" s="11"/>
      <c r="EJ27" s="11">
        <v>0</v>
      </c>
      <c r="EK27" s="11" t="s">
        <v>212</v>
      </c>
      <c r="EL27" s="11"/>
      <c r="EM27" s="11">
        <v>0</v>
      </c>
      <c r="EN27" s="11"/>
      <c r="EO27" s="11"/>
      <c r="EP27" s="11"/>
      <c r="EQ27" s="11"/>
      <c r="ER27" s="11"/>
      <c r="ES27" s="11"/>
      <c r="ET27" s="11"/>
      <c r="EU27" s="11"/>
      <c r="EV27" s="11"/>
      <c r="EW27" s="11">
        <v>0</v>
      </c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>
        <v>0</v>
      </c>
      <c r="FN27" s="11"/>
      <c r="FO27" s="11"/>
      <c r="FP27" s="11"/>
      <c r="FQ27" s="11" t="s">
        <v>633</v>
      </c>
      <c r="FR27" s="13" t="s">
        <v>620</v>
      </c>
    </row>
    <row r="28" spans="1:174" x14ac:dyDescent="0.25">
      <c r="A28" s="6" t="s">
        <v>634</v>
      </c>
      <c r="B28" s="7">
        <v>54</v>
      </c>
      <c r="C28" s="7">
        <v>877640</v>
      </c>
      <c r="D28" s="7">
        <v>1</v>
      </c>
      <c r="E28" s="7" t="s">
        <v>174</v>
      </c>
      <c r="F28" s="7">
        <v>5597977276</v>
      </c>
      <c r="G28" s="7"/>
      <c r="H28" s="7">
        <v>0</v>
      </c>
      <c r="I28" s="7" t="s">
        <v>175</v>
      </c>
      <c r="J28" s="7" t="s">
        <v>590</v>
      </c>
      <c r="K28" s="7"/>
      <c r="L28" s="7" t="s">
        <v>635</v>
      </c>
      <c r="M28" s="8">
        <v>43361.437268518515</v>
      </c>
      <c r="N28" s="8">
        <v>43362.597314814811</v>
      </c>
      <c r="O28" s="7" t="s">
        <v>636</v>
      </c>
      <c r="P28" s="7" t="s">
        <v>637</v>
      </c>
      <c r="Q28" s="7">
        <v>8785735142</v>
      </c>
      <c r="R28" s="7" t="s">
        <v>636</v>
      </c>
      <c r="S28" s="7"/>
      <c r="T28" s="7" t="s">
        <v>637</v>
      </c>
      <c r="U28" s="7"/>
      <c r="V28" s="7" t="s">
        <v>638</v>
      </c>
      <c r="W28" s="7" t="s">
        <v>395</v>
      </c>
      <c r="X28" s="7" t="s">
        <v>627</v>
      </c>
      <c r="Y28" s="7"/>
      <c r="Z28" s="7" t="s">
        <v>183</v>
      </c>
      <c r="AA28" s="7"/>
      <c r="AB28" s="7">
        <v>0</v>
      </c>
      <c r="AC28" s="7">
        <v>0</v>
      </c>
      <c r="AD28" s="7"/>
      <c r="AE28" s="7"/>
      <c r="AF28" s="7">
        <v>0</v>
      </c>
      <c r="AG28" s="7">
        <v>0</v>
      </c>
      <c r="AH28" s="7" t="s">
        <v>184</v>
      </c>
      <c r="AI28" s="7"/>
      <c r="AJ28" s="7" t="s">
        <v>174</v>
      </c>
      <c r="AK28" s="7" t="s">
        <v>174</v>
      </c>
      <c r="AL28" s="7">
        <v>5597977276</v>
      </c>
      <c r="AM28" s="7">
        <v>17930</v>
      </c>
      <c r="AN28" s="7" t="s">
        <v>185</v>
      </c>
      <c r="AO28" s="7" t="s">
        <v>186</v>
      </c>
      <c r="AP28" s="7" t="s">
        <v>187</v>
      </c>
      <c r="AQ28" s="7"/>
      <c r="AR28" s="7">
        <v>0</v>
      </c>
      <c r="AS28" s="7">
        <v>0</v>
      </c>
      <c r="AT28" s="7" t="s">
        <v>531</v>
      </c>
      <c r="AU28" s="7" t="s">
        <v>532</v>
      </c>
      <c r="AV28" s="7" t="s">
        <v>533</v>
      </c>
      <c r="AW28" s="7" t="s">
        <v>192</v>
      </c>
      <c r="AX28" s="7" t="s">
        <v>531</v>
      </c>
      <c r="AY28" s="7" t="s">
        <v>532</v>
      </c>
      <c r="AZ28" s="7" t="s">
        <v>533</v>
      </c>
      <c r="BA28" s="7" t="s">
        <v>613</v>
      </c>
      <c r="BB28" s="7"/>
      <c r="BC28" s="7" t="s">
        <v>639</v>
      </c>
      <c r="BD28" s="7"/>
      <c r="BE28" s="7"/>
      <c r="BF28" s="7">
        <v>0</v>
      </c>
      <c r="BG28" s="7" t="s">
        <v>513</v>
      </c>
      <c r="BH28" s="8">
        <v>43361.437314814815</v>
      </c>
      <c r="BI28" s="8">
        <v>43366.437314814815</v>
      </c>
      <c r="BJ28" s="8">
        <v>43361.437314814815</v>
      </c>
      <c r="BK28" s="8"/>
      <c r="BL28" s="7"/>
      <c r="BM28" s="8">
        <v>43361.583333333336</v>
      </c>
      <c r="BN28" s="8">
        <v>43361.59375</v>
      </c>
      <c r="BO28" s="7" t="s">
        <v>514</v>
      </c>
      <c r="BP28" s="8">
        <v>43361.558333333334</v>
      </c>
      <c r="BQ28" s="8">
        <v>43361.589583333334</v>
      </c>
      <c r="BR28" s="7">
        <v>9</v>
      </c>
      <c r="BS28" s="7">
        <v>0.120833333333333</v>
      </c>
      <c r="BT28" s="7">
        <v>0.15208333333333299</v>
      </c>
      <c r="BU28" s="8">
        <v>43361.590162037035</v>
      </c>
      <c r="BV28" s="8">
        <v>43361.619768518518</v>
      </c>
      <c r="BW28" s="7"/>
      <c r="BX28" s="8">
        <v>43362.597314814811</v>
      </c>
      <c r="BY28" s="7"/>
      <c r="BZ28" s="7">
        <v>1</v>
      </c>
      <c r="CA28" s="7">
        <v>1</v>
      </c>
      <c r="CB28" s="7">
        <v>0.75</v>
      </c>
      <c r="CC28" s="7">
        <v>1.3333333333333299</v>
      </c>
      <c r="CD28" s="7" t="s">
        <v>640</v>
      </c>
      <c r="CE28" s="7">
        <v>0</v>
      </c>
      <c r="CF28" s="7">
        <v>0</v>
      </c>
      <c r="CG28" s="7">
        <v>0</v>
      </c>
      <c r="CH28" s="7"/>
      <c r="CI28" s="7"/>
      <c r="CJ28" s="7"/>
      <c r="CK28" s="7"/>
      <c r="CL28" s="7"/>
      <c r="CM28" s="7"/>
      <c r="CN28" s="7">
        <v>1</v>
      </c>
      <c r="CO28" s="7">
        <v>0</v>
      </c>
      <c r="CP28" s="7">
        <v>8785735142</v>
      </c>
      <c r="CQ28" s="7"/>
      <c r="CR28" s="7"/>
      <c r="CS28" s="7"/>
      <c r="CT28" s="7">
        <v>15</v>
      </c>
      <c r="CU28" s="7">
        <v>2014</v>
      </c>
      <c r="CV28" s="7" t="s">
        <v>583</v>
      </c>
      <c r="CW28" s="7" t="s">
        <v>641</v>
      </c>
      <c r="CX28" s="7" t="s">
        <v>642</v>
      </c>
      <c r="CY28" s="7">
        <v>192</v>
      </c>
      <c r="CZ28" s="8">
        <v>43361.586689814816</v>
      </c>
      <c r="DA28" s="7" t="s">
        <v>205</v>
      </c>
      <c r="DB28" s="7"/>
      <c r="DC28" s="7" t="s">
        <v>206</v>
      </c>
      <c r="DD28" s="7" t="s">
        <v>207</v>
      </c>
      <c r="DE28" s="7"/>
      <c r="DF28" s="7" t="s">
        <v>208</v>
      </c>
      <c r="DG28" s="7"/>
      <c r="DH28" s="7" t="s">
        <v>519</v>
      </c>
      <c r="DI28" s="7"/>
      <c r="DJ28" s="7" t="s">
        <v>643</v>
      </c>
      <c r="DK28" s="7"/>
      <c r="DL28" s="7">
        <v>0</v>
      </c>
      <c r="DM28" s="7"/>
      <c r="DN28" s="7"/>
      <c r="DO28" s="7"/>
      <c r="DP28" s="7"/>
      <c r="DQ28" s="7"/>
      <c r="DR28" s="7"/>
      <c r="DS28" s="7"/>
      <c r="DT28" s="7">
        <v>192.88300000000001</v>
      </c>
      <c r="DU28" s="8">
        <v>43361.586678240739</v>
      </c>
      <c r="DV28" s="7"/>
      <c r="DW28" s="7"/>
      <c r="DX28" s="7"/>
      <c r="DY28" s="7"/>
      <c r="DZ28" s="7"/>
      <c r="EA28" s="7" t="s">
        <v>211</v>
      </c>
      <c r="EB28" s="7">
        <v>25</v>
      </c>
      <c r="EC28" s="7">
        <v>0</v>
      </c>
      <c r="ED28" s="7"/>
      <c r="EE28" s="7"/>
      <c r="EF28" s="7"/>
      <c r="EG28" s="7"/>
      <c r="EH28" s="7" t="s">
        <v>205</v>
      </c>
      <c r="EI28" s="7"/>
      <c r="EJ28" s="7">
        <v>0</v>
      </c>
      <c r="EK28" s="7" t="s">
        <v>212</v>
      </c>
      <c r="EL28" s="7"/>
      <c r="EM28" s="7">
        <v>0</v>
      </c>
      <c r="EN28" s="7"/>
      <c r="EO28" s="7"/>
      <c r="EP28" s="7"/>
      <c r="EQ28" s="7"/>
      <c r="ER28" s="7"/>
      <c r="ES28" s="7"/>
      <c r="ET28" s="7"/>
      <c r="EU28" s="7"/>
      <c r="EV28" s="7"/>
      <c r="EW28" s="7">
        <v>0</v>
      </c>
      <c r="EX28" s="7"/>
      <c r="EY28" s="7"/>
      <c r="EZ28" s="7"/>
      <c r="FA28" s="7"/>
      <c r="FB28" s="7"/>
      <c r="FC28" s="7"/>
      <c r="FD28" s="7"/>
      <c r="FE28" s="7"/>
      <c r="FF28" s="7"/>
      <c r="FG28" s="7"/>
      <c r="FH28" s="7"/>
      <c r="FI28" s="7"/>
      <c r="FJ28" s="7"/>
      <c r="FK28" s="7"/>
      <c r="FL28" s="7"/>
      <c r="FM28" s="7">
        <v>0</v>
      </c>
      <c r="FN28" s="7"/>
      <c r="FO28" s="7"/>
      <c r="FP28" s="7"/>
      <c r="FQ28" s="7" t="s">
        <v>644</v>
      </c>
      <c r="FR28" s="9" t="s">
        <v>634</v>
      </c>
    </row>
    <row r="29" spans="1:174" x14ac:dyDescent="0.25">
      <c r="A29" s="10" t="s">
        <v>645</v>
      </c>
      <c r="B29" s="11">
        <v>54</v>
      </c>
      <c r="C29" s="11">
        <v>877646</v>
      </c>
      <c r="D29" s="11">
        <v>1</v>
      </c>
      <c r="E29" s="11" t="s">
        <v>174</v>
      </c>
      <c r="F29" s="11">
        <v>9450166047</v>
      </c>
      <c r="G29" s="11"/>
      <c r="H29" s="11">
        <v>0</v>
      </c>
      <c r="I29" s="11" t="s">
        <v>175</v>
      </c>
      <c r="J29" s="11" t="s">
        <v>590</v>
      </c>
      <c r="K29" s="11"/>
      <c r="L29" s="11" t="s">
        <v>646</v>
      </c>
      <c r="M29" s="12">
        <v>43361.443287037036</v>
      </c>
      <c r="N29" s="12">
        <v>43362.597013888888</v>
      </c>
      <c r="O29" s="11" t="s">
        <v>647</v>
      </c>
      <c r="P29" s="11" t="s">
        <v>648</v>
      </c>
      <c r="Q29" s="11">
        <v>7750479245</v>
      </c>
      <c r="R29" s="11" t="s">
        <v>647</v>
      </c>
      <c r="S29" s="11"/>
      <c r="T29" s="11" t="s">
        <v>648</v>
      </c>
      <c r="U29" s="11"/>
      <c r="V29" s="11"/>
      <c r="W29" s="11" t="s">
        <v>314</v>
      </c>
      <c r="X29" s="11" t="s">
        <v>577</v>
      </c>
      <c r="Y29" s="11"/>
      <c r="Z29" s="11" t="s">
        <v>183</v>
      </c>
      <c r="AA29" s="11"/>
      <c r="AB29" s="11">
        <v>0</v>
      </c>
      <c r="AC29" s="11">
        <v>0</v>
      </c>
      <c r="AD29" s="11"/>
      <c r="AE29" s="11"/>
      <c r="AF29" s="11">
        <v>0</v>
      </c>
      <c r="AG29" s="11">
        <v>0</v>
      </c>
      <c r="AH29" s="11" t="s">
        <v>184</v>
      </c>
      <c r="AI29" s="11"/>
      <c r="AJ29" s="11" t="s">
        <v>174</v>
      </c>
      <c r="AK29" s="11" t="s">
        <v>174</v>
      </c>
      <c r="AL29" s="11">
        <v>9450166047</v>
      </c>
      <c r="AM29" s="11">
        <v>17930</v>
      </c>
      <c r="AN29" s="11" t="s">
        <v>185</v>
      </c>
      <c r="AO29" s="11" t="s">
        <v>186</v>
      </c>
      <c r="AP29" s="11" t="s">
        <v>187</v>
      </c>
      <c r="AQ29" s="11"/>
      <c r="AR29" s="11">
        <v>0</v>
      </c>
      <c r="AS29" s="11">
        <v>0</v>
      </c>
      <c r="AT29" s="11" t="s">
        <v>531</v>
      </c>
      <c r="AU29" s="11" t="s">
        <v>532</v>
      </c>
      <c r="AV29" s="11" t="s">
        <v>533</v>
      </c>
      <c r="AW29" s="11" t="s">
        <v>192</v>
      </c>
      <c r="AX29" s="11" t="s">
        <v>223</v>
      </c>
      <c r="AY29" s="11" t="s">
        <v>224</v>
      </c>
      <c r="AZ29" s="11" t="s">
        <v>225</v>
      </c>
      <c r="BA29" s="11" t="s">
        <v>193</v>
      </c>
      <c r="BB29" s="11"/>
      <c r="BC29" s="11" t="s">
        <v>649</v>
      </c>
      <c r="BD29" s="11"/>
      <c r="BE29" s="11"/>
      <c r="BF29" s="11">
        <v>0</v>
      </c>
      <c r="BG29" s="11" t="s">
        <v>513</v>
      </c>
      <c r="BH29" s="12">
        <v>43361.443298611113</v>
      </c>
      <c r="BI29" s="12">
        <v>43366.443298611113</v>
      </c>
      <c r="BJ29" s="12">
        <v>43361.443298611113</v>
      </c>
      <c r="BK29" s="12"/>
      <c r="BL29" s="11"/>
      <c r="BM29" s="12">
        <v>43361.666666666664</v>
      </c>
      <c r="BN29" s="12">
        <v>43361.677083333336</v>
      </c>
      <c r="BO29" s="11" t="s">
        <v>514</v>
      </c>
      <c r="BP29" s="12">
        <v>43361.609027777777</v>
      </c>
      <c r="BQ29" s="12">
        <v>43361.707638888889</v>
      </c>
      <c r="BR29" s="11">
        <v>9</v>
      </c>
      <c r="BS29" s="11">
        <v>0.165277777777778</v>
      </c>
      <c r="BT29" s="11">
        <v>0.26388888888888901</v>
      </c>
      <c r="BU29" s="12">
        <v>43361.707939814813</v>
      </c>
      <c r="BV29" s="12">
        <v>43362.358252314814</v>
      </c>
      <c r="BW29" s="11" t="s">
        <v>539</v>
      </c>
      <c r="BX29" s="12">
        <v>43362.597013888888</v>
      </c>
      <c r="BY29" s="11"/>
      <c r="BZ29" s="11">
        <v>1</v>
      </c>
      <c r="CA29" s="11">
        <v>1</v>
      </c>
      <c r="CB29" s="11">
        <v>1.13333333333333</v>
      </c>
      <c r="CC29" s="11">
        <v>0.61666666666666625</v>
      </c>
      <c r="CD29" s="11" t="s">
        <v>650</v>
      </c>
      <c r="CE29" s="11">
        <v>0</v>
      </c>
      <c r="CF29" s="11">
        <v>0</v>
      </c>
      <c r="CG29" s="11">
        <v>0</v>
      </c>
      <c r="CH29" s="11"/>
      <c r="CI29" s="11"/>
      <c r="CJ29" s="11"/>
      <c r="CK29" s="11"/>
      <c r="CL29" s="11"/>
      <c r="CM29" s="11"/>
      <c r="CN29" s="11">
        <v>1</v>
      </c>
      <c r="CO29" s="11">
        <v>0</v>
      </c>
      <c r="CP29" s="11">
        <v>7750479245</v>
      </c>
      <c r="CQ29" s="11"/>
      <c r="CR29" s="11"/>
      <c r="CS29" s="11"/>
      <c r="CT29" s="11">
        <v>15</v>
      </c>
      <c r="CU29" s="11">
        <v>2005</v>
      </c>
      <c r="CV29" s="11" t="s">
        <v>284</v>
      </c>
      <c r="CW29" s="11" t="s">
        <v>651</v>
      </c>
      <c r="CX29" s="11" t="s">
        <v>652</v>
      </c>
      <c r="CY29" s="11">
        <v>1080</v>
      </c>
      <c r="CZ29" s="12">
        <v>43361.70752314815</v>
      </c>
      <c r="DA29" s="11" t="s">
        <v>205</v>
      </c>
      <c r="DB29" s="11"/>
      <c r="DC29" s="11" t="s">
        <v>206</v>
      </c>
      <c r="DD29" s="11" t="s">
        <v>207</v>
      </c>
      <c r="DE29" s="11"/>
      <c r="DF29" s="11" t="s">
        <v>208</v>
      </c>
      <c r="DG29" s="11" t="s">
        <v>518</v>
      </c>
      <c r="DH29" s="11" t="s">
        <v>337</v>
      </c>
      <c r="DI29" s="11"/>
      <c r="DJ29" s="11"/>
      <c r="DK29" s="11"/>
      <c r="DL29" s="11">
        <v>15</v>
      </c>
      <c r="DM29" s="11"/>
      <c r="DN29" s="11"/>
      <c r="DO29" s="11" t="s">
        <v>653</v>
      </c>
      <c r="DP29" s="11">
        <v>9</v>
      </c>
      <c r="DQ29" s="11"/>
      <c r="DR29" s="11" t="s">
        <v>654</v>
      </c>
      <c r="DS29" s="11"/>
      <c r="DT29" s="11">
        <v>9.1129999999999995</v>
      </c>
      <c r="DU29" s="12">
        <v>43361.640277777777</v>
      </c>
      <c r="DV29" s="11"/>
      <c r="DW29" s="11"/>
      <c r="DX29" s="11"/>
      <c r="DY29" s="11"/>
      <c r="DZ29" s="11"/>
      <c r="EA29" s="11" t="s">
        <v>419</v>
      </c>
      <c r="EB29" s="11">
        <v>20</v>
      </c>
      <c r="EC29" s="11">
        <v>0</v>
      </c>
      <c r="ED29" s="11">
        <v>7.8043002325012512E+26</v>
      </c>
      <c r="EE29" s="11"/>
      <c r="EF29" s="11"/>
      <c r="EG29" s="11"/>
      <c r="EH29" s="11" t="s">
        <v>205</v>
      </c>
      <c r="EI29" s="11"/>
      <c r="EJ29" s="11">
        <v>0</v>
      </c>
      <c r="EK29" s="11" t="s">
        <v>212</v>
      </c>
      <c r="EL29" s="11"/>
      <c r="EM29" s="11">
        <v>0</v>
      </c>
      <c r="EN29" s="11"/>
      <c r="EO29" s="11"/>
      <c r="EP29" s="11"/>
      <c r="EQ29" s="11"/>
      <c r="ER29" s="11"/>
      <c r="ES29" s="11"/>
      <c r="ET29" s="11"/>
      <c r="EU29" s="11"/>
      <c r="EV29" s="11"/>
      <c r="EW29" s="11">
        <v>0</v>
      </c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>
        <v>0</v>
      </c>
      <c r="FN29" s="11"/>
      <c r="FO29" s="11"/>
      <c r="FP29" s="11"/>
      <c r="FQ29" s="11" t="s">
        <v>655</v>
      </c>
      <c r="FR29" s="13" t="s">
        <v>645</v>
      </c>
    </row>
    <row r="30" spans="1:174" x14ac:dyDescent="0.25">
      <c r="A30" s="6" t="s">
        <v>656</v>
      </c>
      <c r="B30" s="7">
        <v>54</v>
      </c>
      <c r="C30" s="7">
        <v>877917</v>
      </c>
      <c r="D30" s="7">
        <v>1</v>
      </c>
      <c r="E30" s="7" t="s">
        <v>174</v>
      </c>
      <c r="F30" s="7">
        <v>6482693596</v>
      </c>
      <c r="G30" s="7" t="s">
        <v>522</v>
      </c>
      <c r="H30" s="7">
        <v>2</v>
      </c>
      <c r="I30" s="7" t="s">
        <v>175</v>
      </c>
      <c r="J30" s="7" t="s">
        <v>657</v>
      </c>
      <c r="K30" s="7"/>
      <c r="L30" s="7" t="s">
        <v>658</v>
      </c>
      <c r="M30" s="8">
        <v>43361.683206018519</v>
      </c>
      <c r="N30" s="8">
        <v>43364.345196759263</v>
      </c>
      <c r="O30" s="7" t="s">
        <v>659</v>
      </c>
      <c r="P30" s="7" t="s">
        <v>660</v>
      </c>
      <c r="Q30" s="7">
        <v>7635383948</v>
      </c>
      <c r="R30" s="7" t="s">
        <v>659</v>
      </c>
      <c r="S30" s="7" t="s">
        <v>661</v>
      </c>
      <c r="T30" s="7" t="s">
        <v>660</v>
      </c>
      <c r="U30" s="7"/>
      <c r="V30" s="7" t="s">
        <v>662</v>
      </c>
      <c r="W30" s="7" t="s">
        <v>663</v>
      </c>
      <c r="X30" s="7" t="s">
        <v>220</v>
      </c>
      <c r="Y30" s="7"/>
      <c r="Z30" s="7" t="s">
        <v>222</v>
      </c>
      <c r="AA30" s="7"/>
      <c r="AB30" s="7">
        <v>0</v>
      </c>
      <c r="AC30" s="7">
        <v>0</v>
      </c>
      <c r="AD30" s="7"/>
      <c r="AE30" s="7"/>
      <c r="AF30" s="7">
        <v>0</v>
      </c>
      <c r="AG30" s="7">
        <v>0</v>
      </c>
      <c r="AH30" s="7" t="s">
        <v>184</v>
      </c>
      <c r="AI30" s="7"/>
      <c r="AJ30" s="7" t="s">
        <v>174</v>
      </c>
      <c r="AK30" s="7" t="s">
        <v>174</v>
      </c>
      <c r="AL30" s="7">
        <v>6482693596</v>
      </c>
      <c r="AM30" s="7">
        <v>17930</v>
      </c>
      <c r="AN30" s="7" t="s">
        <v>185</v>
      </c>
      <c r="AO30" s="7" t="s">
        <v>186</v>
      </c>
      <c r="AP30" s="7" t="s">
        <v>187</v>
      </c>
      <c r="AQ30" s="7"/>
      <c r="AR30" s="7">
        <v>0</v>
      </c>
      <c r="AS30" s="7">
        <v>0</v>
      </c>
      <c r="AT30" s="7" t="s">
        <v>563</v>
      </c>
      <c r="AU30" s="7" t="s">
        <v>564</v>
      </c>
      <c r="AV30" s="7" t="s">
        <v>510</v>
      </c>
      <c r="AW30" s="7" t="s">
        <v>192</v>
      </c>
      <c r="AX30" s="7" t="s">
        <v>563</v>
      </c>
      <c r="AY30" s="7" t="s">
        <v>564</v>
      </c>
      <c r="AZ30" s="7" t="s">
        <v>510</v>
      </c>
      <c r="BA30" s="7" t="s">
        <v>565</v>
      </c>
      <c r="BB30" s="7" t="s">
        <v>664</v>
      </c>
      <c r="BC30" s="7" t="s">
        <v>665</v>
      </c>
      <c r="BD30" s="7" t="s">
        <v>568</v>
      </c>
      <c r="BE30" s="7" t="s">
        <v>569</v>
      </c>
      <c r="BF30" s="7">
        <v>2</v>
      </c>
      <c r="BG30" s="7" t="s">
        <v>198</v>
      </c>
      <c r="BH30" s="8">
        <v>43361.683229166665</v>
      </c>
      <c r="BI30" s="8">
        <v>43366.683229166665</v>
      </c>
      <c r="BJ30" s="8">
        <v>43361.683229166665</v>
      </c>
      <c r="BK30" s="8"/>
      <c r="BL30" s="7"/>
      <c r="BM30" s="8">
        <v>43363.333333333336</v>
      </c>
      <c r="BN30" s="8">
        <v>43363.347222222219</v>
      </c>
      <c r="BO30" s="7" t="s">
        <v>251</v>
      </c>
      <c r="BP30" s="8">
        <v>43363.368750000001</v>
      </c>
      <c r="BQ30" s="8">
        <v>43363.369444444441</v>
      </c>
      <c r="BR30" s="7">
        <v>9</v>
      </c>
      <c r="BS30" s="7">
        <v>1.6854166666666699</v>
      </c>
      <c r="BT30" s="7">
        <v>1.68611111111111</v>
      </c>
      <c r="BU30" s="8">
        <v>43363.370023148149</v>
      </c>
      <c r="BV30" s="8">
        <v>43363.43209490741</v>
      </c>
      <c r="BW30" s="7"/>
      <c r="BX30" s="8">
        <v>43364.345196759263</v>
      </c>
      <c r="BY30" s="7"/>
      <c r="BZ30" s="7">
        <v>1</v>
      </c>
      <c r="CA30" s="7">
        <v>0</v>
      </c>
      <c r="CB30" s="7">
        <v>0</v>
      </c>
      <c r="CC30" s="7">
        <v>0</v>
      </c>
      <c r="CD30" s="7" t="s">
        <v>666</v>
      </c>
      <c r="CE30" s="7">
        <v>0</v>
      </c>
      <c r="CF30" s="7">
        <v>0</v>
      </c>
      <c r="CG30" s="7">
        <v>1</v>
      </c>
      <c r="CH30" s="7"/>
      <c r="CI30" s="7"/>
      <c r="CJ30" s="7"/>
      <c r="CK30" s="7"/>
      <c r="CL30" s="7"/>
      <c r="CM30" s="7"/>
      <c r="CN30" s="7">
        <v>1</v>
      </c>
      <c r="CO30" s="7">
        <v>0</v>
      </c>
      <c r="CP30" s="7">
        <v>7635383948</v>
      </c>
      <c r="CQ30" s="7"/>
      <c r="CR30" s="7"/>
      <c r="CS30" s="7"/>
      <c r="CT30" s="7">
        <v>15</v>
      </c>
      <c r="CU30" s="7">
        <v>2018</v>
      </c>
      <c r="CV30" s="7" t="s">
        <v>583</v>
      </c>
      <c r="CW30" s="7" t="s">
        <v>667</v>
      </c>
      <c r="CX30" s="7" t="s">
        <v>668</v>
      </c>
      <c r="CY30" s="7"/>
      <c r="CZ30" s="8"/>
      <c r="DA30" s="7" t="s">
        <v>256</v>
      </c>
      <c r="DB30" s="7"/>
      <c r="DC30" s="7" t="s">
        <v>206</v>
      </c>
      <c r="DD30" s="7" t="s">
        <v>207</v>
      </c>
      <c r="DE30" s="7"/>
      <c r="DF30" s="7" t="s">
        <v>208</v>
      </c>
      <c r="DG30" s="7"/>
      <c r="DH30" s="7" t="s">
        <v>669</v>
      </c>
      <c r="DI30" s="7"/>
      <c r="DJ30" s="7"/>
      <c r="DK30" s="7"/>
      <c r="DL30" s="7">
        <v>0</v>
      </c>
      <c r="DM30" s="7"/>
      <c r="DN30" s="7"/>
      <c r="DO30" s="7"/>
      <c r="DP30" s="7"/>
      <c r="DQ30" s="7"/>
      <c r="DR30" s="7"/>
      <c r="DS30" s="7"/>
      <c r="DT30" s="7"/>
      <c r="DU30" s="8"/>
      <c r="DV30" s="7"/>
      <c r="DW30" s="7"/>
      <c r="DX30" s="7"/>
      <c r="DY30" s="7"/>
      <c r="DZ30" s="7"/>
      <c r="EA30" s="7" t="s">
        <v>256</v>
      </c>
      <c r="EB30" s="7">
        <v>20</v>
      </c>
      <c r="EC30" s="7">
        <v>0</v>
      </c>
      <c r="ED30" s="7">
        <v>9.2033000850032503E+26</v>
      </c>
      <c r="EE30" s="7"/>
      <c r="EF30" s="7"/>
      <c r="EG30" s="7"/>
      <c r="EH30" s="7" t="s">
        <v>205</v>
      </c>
      <c r="EI30" s="7"/>
      <c r="EJ30" s="7">
        <v>0</v>
      </c>
      <c r="EK30" s="7" t="s">
        <v>212</v>
      </c>
      <c r="EL30" s="7"/>
      <c r="EM30" s="7">
        <v>0</v>
      </c>
      <c r="EN30" s="7"/>
      <c r="EO30" s="7"/>
      <c r="EP30" s="7"/>
      <c r="EQ30" s="7"/>
      <c r="ER30" s="7"/>
      <c r="ES30" s="7"/>
      <c r="ET30" s="7"/>
      <c r="EU30" s="7"/>
      <c r="EV30" s="7"/>
      <c r="EW30" s="7">
        <v>0</v>
      </c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>
        <v>0</v>
      </c>
      <c r="FN30" s="7"/>
      <c r="FO30" s="7"/>
      <c r="FP30" s="7"/>
      <c r="FQ30" s="7" t="s">
        <v>670</v>
      </c>
      <c r="FR30" s="9" t="s">
        <v>656</v>
      </c>
    </row>
    <row r="31" spans="1:174" x14ac:dyDescent="0.25">
      <c r="A31" s="10" t="s">
        <v>671</v>
      </c>
      <c r="B31" s="11">
        <v>54</v>
      </c>
      <c r="C31" s="11">
        <v>878057</v>
      </c>
      <c r="D31" s="11">
        <v>1</v>
      </c>
      <c r="E31" s="11" t="s">
        <v>174</v>
      </c>
      <c r="F31" s="11">
        <v>2719673985</v>
      </c>
      <c r="G31" s="11"/>
      <c r="H31" s="11">
        <v>0</v>
      </c>
      <c r="I31" s="11" t="s">
        <v>175</v>
      </c>
      <c r="J31" s="11" t="s">
        <v>487</v>
      </c>
      <c r="K31" s="11"/>
      <c r="L31" s="11" t="s">
        <v>672</v>
      </c>
      <c r="M31" s="12">
        <v>43362.391111111108</v>
      </c>
      <c r="N31" s="12">
        <v>43362.597175925926</v>
      </c>
      <c r="O31" s="11" t="s">
        <v>673</v>
      </c>
      <c r="P31" s="11" t="s">
        <v>674</v>
      </c>
      <c r="Q31" s="11">
        <v>8808327618</v>
      </c>
      <c r="R31" s="11" t="s">
        <v>673</v>
      </c>
      <c r="S31" s="11" t="s">
        <v>675</v>
      </c>
      <c r="T31" s="11" t="s">
        <v>674</v>
      </c>
      <c r="U31" s="11"/>
      <c r="V31" s="11" t="s">
        <v>676</v>
      </c>
      <c r="W31" s="11" t="s">
        <v>677</v>
      </c>
      <c r="X31" s="11" t="s">
        <v>577</v>
      </c>
      <c r="Y31" s="11"/>
      <c r="Z31" s="11" t="s">
        <v>183</v>
      </c>
      <c r="AA31" s="11"/>
      <c r="AB31" s="11">
        <v>0</v>
      </c>
      <c r="AC31" s="11">
        <v>0</v>
      </c>
      <c r="AD31" s="11"/>
      <c r="AE31" s="11"/>
      <c r="AF31" s="11">
        <v>0</v>
      </c>
      <c r="AG31" s="11">
        <v>0</v>
      </c>
      <c r="AH31" s="11" t="s">
        <v>184</v>
      </c>
      <c r="AI31" s="11"/>
      <c r="AJ31" s="11" t="s">
        <v>174</v>
      </c>
      <c r="AK31" s="11" t="s">
        <v>174</v>
      </c>
      <c r="AL31" s="11">
        <v>2719673985</v>
      </c>
      <c r="AM31" s="11">
        <v>17930</v>
      </c>
      <c r="AN31" s="11" t="s">
        <v>185</v>
      </c>
      <c r="AO31" s="11" t="s">
        <v>186</v>
      </c>
      <c r="AP31" s="11" t="s">
        <v>187</v>
      </c>
      <c r="AQ31" s="11"/>
      <c r="AR31" s="11">
        <v>0</v>
      </c>
      <c r="AS31" s="11">
        <v>0</v>
      </c>
      <c r="AT31" s="11" t="s">
        <v>223</v>
      </c>
      <c r="AU31" s="11" t="s">
        <v>224</v>
      </c>
      <c r="AV31" s="11" t="s">
        <v>225</v>
      </c>
      <c r="AW31" s="11" t="s">
        <v>192</v>
      </c>
      <c r="AX31" s="11" t="s">
        <v>223</v>
      </c>
      <c r="AY31" s="11" t="s">
        <v>224</v>
      </c>
      <c r="AZ31" s="11" t="s">
        <v>225</v>
      </c>
      <c r="BA31" s="11" t="s">
        <v>193</v>
      </c>
      <c r="BB31" s="11"/>
      <c r="BC31" s="11" t="s">
        <v>678</v>
      </c>
      <c r="BD31" s="11" t="s">
        <v>196</v>
      </c>
      <c r="BE31" s="11" t="s">
        <v>197</v>
      </c>
      <c r="BF31" s="11">
        <v>0</v>
      </c>
      <c r="BG31" s="11" t="s">
        <v>198</v>
      </c>
      <c r="BH31" s="12">
        <v>43362.391134259262</v>
      </c>
      <c r="BI31" s="12">
        <v>43392.391134259262</v>
      </c>
      <c r="BJ31" s="12">
        <v>43362.391134259262</v>
      </c>
      <c r="BK31" s="12"/>
      <c r="BL31" s="11"/>
      <c r="BM31" s="12">
        <v>43362.375</v>
      </c>
      <c r="BN31" s="12">
        <v>43362.392361111109</v>
      </c>
      <c r="BO31" s="11" t="s">
        <v>514</v>
      </c>
      <c r="BP31" s="12">
        <v>43362.398611111108</v>
      </c>
      <c r="BQ31" s="12">
        <v>43362.40902777778</v>
      </c>
      <c r="BR31" s="11">
        <v>9</v>
      </c>
      <c r="BS31" s="11">
        <v>6.9444444444444397E-3</v>
      </c>
      <c r="BT31" s="11">
        <v>1.7361111111111101E-2</v>
      </c>
      <c r="BU31" s="12">
        <v>43362.409097222226</v>
      </c>
      <c r="BV31" s="12">
        <v>43362.486226851855</v>
      </c>
      <c r="BW31" s="11"/>
      <c r="BX31" s="12">
        <v>43362.59716435185</v>
      </c>
      <c r="BY31" s="11"/>
      <c r="BZ31" s="11">
        <v>1</v>
      </c>
      <c r="CA31" s="11">
        <v>1</v>
      </c>
      <c r="CB31" s="11">
        <v>0.25</v>
      </c>
      <c r="CC31" s="11">
        <v>0.21666666666666701</v>
      </c>
      <c r="CD31" s="11" t="s">
        <v>679</v>
      </c>
      <c r="CE31" s="11">
        <v>0</v>
      </c>
      <c r="CF31" s="11">
        <v>0</v>
      </c>
      <c r="CG31" s="11">
        <v>0</v>
      </c>
      <c r="CH31" s="11"/>
      <c r="CI31" s="11"/>
      <c r="CJ31" s="11"/>
      <c r="CK31" s="11"/>
      <c r="CL31" s="11"/>
      <c r="CM31" s="11"/>
      <c r="CN31" s="11">
        <v>1</v>
      </c>
      <c r="CO31" s="11">
        <v>0</v>
      </c>
      <c r="CP31" s="11">
        <v>8808327618</v>
      </c>
      <c r="CQ31" s="11"/>
      <c r="CR31" s="11"/>
      <c r="CS31" s="11"/>
      <c r="CT31" s="11">
        <v>15</v>
      </c>
      <c r="CU31" s="11">
        <v>2010</v>
      </c>
      <c r="CV31" s="11" t="s">
        <v>583</v>
      </c>
      <c r="CW31" s="11" t="s">
        <v>680</v>
      </c>
      <c r="CX31" s="11" t="s">
        <v>681</v>
      </c>
      <c r="CY31" s="11">
        <v>499</v>
      </c>
      <c r="CZ31" s="12">
        <v>43362.399189814816</v>
      </c>
      <c r="DA31" s="11" t="s">
        <v>256</v>
      </c>
      <c r="DB31" s="11"/>
      <c r="DC31" s="11" t="s">
        <v>206</v>
      </c>
      <c r="DD31" s="11" t="s">
        <v>207</v>
      </c>
      <c r="DE31" s="11"/>
      <c r="DF31" s="11" t="s">
        <v>208</v>
      </c>
      <c r="DG31" s="11" t="s">
        <v>682</v>
      </c>
      <c r="DH31" s="11" t="s">
        <v>209</v>
      </c>
      <c r="DI31" s="11"/>
      <c r="DJ31" s="11"/>
      <c r="DK31" s="11"/>
      <c r="DL31" s="11">
        <v>15</v>
      </c>
      <c r="DM31" s="11"/>
      <c r="DN31" s="11"/>
      <c r="DO31" s="11" t="s">
        <v>683</v>
      </c>
      <c r="DP31" s="11">
        <v>0</v>
      </c>
      <c r="DQ31" s="11"/>
      <c r="DR31" s="11" t="s">
        <v>684</v>
      </c>
      <c r="DS31" s="11"/>
      <c r="DT31" s="11">
        <v>0.154</v>
      </c>
      <c r="DU31" s="12">
        <v>43362.400000000001</v>
      </c>
      <c r="DV31" s="11"/>
      <c r="DW31" s="11"/>
      <c r="DX31" s="11"/>
      <c r="DY31" s="11"/>
      <c r="DZ31" s="11"/>
      <c r="EA31" s="11" t="s">
        <v>211</v>
      </c>
      <c r="EB31" s="11">
        <v>20</v>
      </c>
      <c r="EC31" s="11">
        <v>0</v>
      </c>
      <c r="ED31" s="11">
        <v>7.8043002354012516E+26</v>
      </c>
      <c r="EE31" s="11"/>
      <c r="EF31" s="11"/>
      <c r="EG31" s="11"/>
      <c r="EH31" s="11" t="s">
        <v>205</v>
      </c>
      <c r="EI31" s="11"/>
      <c r="EJ31" s="11">
        <v>0</v>
      </c>
      <c r="EK31" s="11" t="s">
        <v>212</v>
      </c>
      <c r="EL31" s="11"/>
      <c r="EM31" s="11">
        <v>0</v>
      </c>
      <c r="EN31" s="11"/>
      <c r="EO31" s="11"/>
      <c r="EP31" s="11"/>
      <c r="EQ31" s="11"/>
      <c r="ER31" s="11"/>
      <c r="ES31" s="11"/>
      <c r="ET31" s="11"/>
      <c r="EU31" s="11"/>
      <c r="EV31" s="11"/>
      <c r="EW31" s="11">
        <v>0</v>
      </c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>
        <v>0</v>
      </c>
      <c r="FN31" s="11"/>
      <c r="FO31" s="11"/>
      <c r="FP31" s="11"/>
      <c r="FQ31" s="11" t="s">
        <v>685</v>
      </c>
      <c r="FR31" s="13" t="s">
        <v>671</v>
      </c>
    </row>
    <row r="32" spans="1:174" x14ac:dyDescent="0.25">
      <c r="A32" s="6" t="s">
        <v>238</v>
      </c>
      <c r="B32" s="7">
        <v>54</v>
      </c>
      <c r="C32" s="7">
        <v>878782</v>
      </c>
      <c r="D32" s="7">
        <v>1</v>
      </c>
      <c r="E32" s="7" t="s">
        <v>174</v>
      </c>
      <c r="F32" s="7">
        <v>1485285739</v>
      </c>
      <c r="G32" s="7"/>
      <c r="H32" s="7">
        <v>0</v>
      </c>
      <c r="I32" s="7" t="s">
        <v>175</v>
      </c>
      <c r="J32" s="7" t="s">
        <v>487</v>
      </c>
      <c r="K32" s="7"/>
      <c r="L32" s="7" t="s">
        <v>239</v>
      </c>
      <c r="M32" s="8">
        <v>43363.405011574076</v>
      </c>
      <c r="N32" s="8">
        <v>43364.450196759259</v>
      </c>
      <c r="O32" s="7" t="s">
        <v>240</v>
      </c>
      <c r="P32" s="7" t="s">
        <v>241</v>
      </c>
      <c r="Q32" s="7">
        <v>6333136280</v>
      </c>
      <c r="R32" s="7" t="s">
        <v>240</v>
      </c>
      <c r="S32" s="7" t="s">
        <v>241</v>
      </c>
      <c r="T32" s="7"/>
      <c r="U32" s="7"/>
      <c r="V32" s="7" t="s">
        <v>242</v>
      </c>
      <c r="W32" s="7" t="s">
        <v>243</v>
      </c>
      <c r="X32" s="7" t="s">
        <v>244</v>
      </c>
      <c r="Y32" s="7"/>
      <c r="Z32" s="7" t="s">
        <v>222</v>
      </c>
      <c r="AA32" s="7"/>
      <c r="AB32" s="7">
        <v>0</v>
      </c>
      <c r="AC32" s="7">
        <v>0</v>
      </c>
      <c r="AD32" s="7"/>
      <c r="AE32" s="7"/>
      <c r="AF32" s="7">
        <v>0</v>
      </c>
      <c r="AG32" s="7">
        <v>0</v>
      </c>
      <c r="AH32" s="7" t="s">
        <v>184</v>
      </c>
      <c r="AI32" s="7"/>
      <c r="AJ32" s="7" t="s">
        <v>174</v>
      </c>
      <c r="AK32" s="7" t="s">
        <v>174</v>
      </c>
      <c r="AL32" s="7">
        <v>1485285739</v>
      </c>
      <c r="AM32" s="7">
        <v>17930</v>
      </c>
      <c r="AN32" s="7" t="s">
        <v>185</v>
      </c>
      <c r="AO32" s="7" t="s">
        <v>186</v>
      </c>
      <c r="AP32" s="7" t="s">
        <v>187</v>
      </c>
      <c r="AQ32" s="7"/>
      <c r="AR32" s="7">
        <v>0</v>
      </c>
      <c r="AS32" s="7">
        <v>0</v>
      </c>
      <c r="AT32" s="7" t="s">
        <v>189</v>
      </c>
      <c r="AU32" s="7" t="s">
        <v>190</v>
      </c>
      <c r="AV32" s="7" t="s">
        <v>191</v>
      </c>
      <c r="AW32" s="7" t="s">
        <v>192</v>
      </c>
      <c r="AX32" s="7" t="s">
        <v>189</v>
      </c>
      <c r="AY32" s="7" t="s">
        <v>190</v>
      </c>
      <c r="AZ32" s="7" t="s">
        <v>191</v>
      </c>
      <c r="BA32" s="7" t="s">
        <v>193</v>
      </c>
      <c r="BB32" s="7"/>
      <c r="BC32" s="7" t="s">
        <v>686</v>
      </c>
      <c r="BD32" s="7" t="s">
        <v>196</v>
      </c>
      <c r="BE32" s="7" t="s">
        <v>197</v>
      </c>
      <c r="BF32" s="7">
        <v>0</v>
      </c>
      <c r="BG32" s="7" t="s">
        <v>198</v>
      </c>
      <c r="BH32" s="8">
        <v>43363.405034722222</v>
      </c>
      <c r="BI32" s="8">
        <v>43393.405034722222</v>
      </c>
      <c r="BJ32" s="8">
        <v>43363.405034722222</v>
      </c>
      <c r="BK32" s="8"/>
      <c r="BL32" s="7"/>
      <c r="BM32" s="8">
        <v>43363.614583333336</v>
      </c>
      <c r="BN32" s="8">
        <v>43363.690138888887</v>
      </c>
      <c r="BO32" s="7" t="s">
        <v>687</v>
      </c>
      <c r="BP32" s="8">
        <v>43363.668749999997</v>
      </c>
      <c r="BQ32" s="8">
        <v>43363.679166666669</v>
      </c>
      <c r="BR32" s="7">
        <v>9</v>
      </c>
      <c r="BS32" s="7">
        <v>0.26319444444444401</v>
      </c>
      <c r="BT32" s="7">
        <v>0.27361111111111103</v>
      </c>
      <c r="BU32" s="8">
        <v>43363.678969907407</v>
      </c>
      <c r="BV32" s="8">
        <v>43364.38554398148</v>
      </c>
      <c r="BW32" s="7"/>
      <c r="BX32" s="8">
        <v>43364.450196759259</v>
      </c>
      <c r="BY32" s="7"/>
      <c r="BZ32" s="7">
        <v>1</v>
      </c>
      <c r="CA32" s="7">
        <v>2</v>
      </c>
      <c r="CB32" s="7">
        <v>0.28333333333333299</v>
      </c>
      <c r="CC32" s="7">
        <v>0.44999999999999968</v>
      </c>
      <c r="CD32" s="7" t="s">
        <v>688</v>
      </c>
      <c r="CE32" s="7">
        <v>0</v>
      </c>
      <c r="CF32" s="7">
        <v>0</v>
      </c>
      <c r="CG32" s="7">
        <v>0</v>
      </c>
      <c r="CH32" s="7"/>
      <c r="CI32" s="7"/>
      <c r="CJ32" s="7"/>
      <c r="CK32" s="7"/>
      <c r="CL32" s="7"/>
      <c r="CM32" s="7"/>
      <c r="CN32" s="7">
        <v>1</v>
      </c>
      <c r="CO32" s="7">
        <v>0</v>
      </c>
      <c r="CP32" s="7">
        <v>6333136280</v>
      </c>
      <c r="CQ32" s="7"/>
      <c r="CR32" s="7"/>
      <c r="CS32" s="7"/>
      <c r="CT32" s="7">
        <v>15</v>
      </c>
      <c r="CU32" s="7">
        <v>2008</v>
      </c>
      <c r="CV32" s="7" t="s">
        <v>253</v>
      </c>
      <c r="CW32" s="7" t="s">
        <v>254</v>
      </c>
      <c r="CX32" s="7" t="s">
        <v>255</v>
      </c>
      <c r="CY32" s="7">
        <v>1145</v>
      </c>
      <c r="CZ32" s="8">
        <v>43363.676238425927</v>
      </c>
      <c r="DA32" s="7" t="s">
        <v>256</v>
      </c>
      <c r="DB32" s="7"/>
      <c r="DC32" s="7" t="s">
        <v>206</v>
      </c>
      <c r="DD32" s="7" t="s">
        <v>207</v>
      </c>
      <c r="DE32" s="7"/>
      <c r="DF32" s="7" t="s">
        <v>208</v>
      </c>
      <c r="DG32" s="7"/>
      <c r="DH32" s="7" t="s">
        <v>209</v>
      </c>
      <c r="DI32" s="7"/>
      <c r="DJ32" s="7"/>
      <c r="DK32" s="7"/>
      <c r="DL32" s="7">
        <v>0</v>
      </c>
      <c r="DM32" s="7"/>
      <c r="DN32" s="7"/>
      <c r="DO32" s="7"/>
      <c r="DP32" s="7"/>
      <c r="DQ32" s="7"/>
      <c r="DR32" s="7" t="s">
        <v>689</v>
      </c>
      <c r="DS32" s="7"/>
      <c r="DT32" s="7">
        <v>1145.403</v>
      </c>
      <c r="DU32" s="8">
        <v>43363.676226851851</v>
      </c>
      <c r="DV32" s="7"/>
      <c r="DW32" s="7"/>
      <c r="DX32" s="7"/>
      <c r="DY32" s="7"/>
      <c r="DZ32" s="7"/>
      <c r="EA32" s="7" t="s">
        <v>256</v>
      </c>
      <c r="EB32" s="7">
        <v>20</v>
      </c>
      <c r="EC32" s="7">
        <v>0</v>
      </c>
      <c r="ED32" s="7">
        <v>9.2033002029012516E+26</v>
      </c>
      <c r="EE32" s="7"/>
      <c r="EF32" s="7"/>
      <c r="EG32" s="7"/>
      <c r="EH32" s="7" t="s">
        <v>205</v>
      </c>
      <c r="EI32" s="7"/>
      <c r="EJ32" s="7">
        <v>0</v>
      </c>
      <c r="EK32" s="7" t="s">
        <v>212</v>
      </c>
      <c r="EL32" s="7"/>
      <c r="EM32" s="7">
        <v>0</v>
      </c>
      <c r="EN32" s="7"/>
      <c r="EO32" s="7"/>
      <c r="EP32" s="7"/>
      <c r="EQ32" s="7"/>
      <c r="ER32" s="7"/>
      <c r="ES32" s="7"/>
      <c r="ET32" s="7"/>
      <c r="EU32" s="7"/>
      <c r="EV32" s="7"/>
      <c r="EW32" s="7">
        <v>0</v>
      </c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>
        <v>0</v>
      </c>
      <c r="FN32" s="7"/>
      <c r="FO32" s="7"/>
      <c r="FP32" s="7"/>
      <c r="FQ32" s="7" t="s">
        <v>257</v>
      </c>
      <c r="FR32" s="9" t="s">
        <v>238</v>
      </c>
    </row>
    <row r="33" spans="1:174" x14ac:dyDescent="0.25">
      <c r="A33" s="10" t="s">
        <v>690</v>
      </c>
      <c r="B33" s="11">
        <v>54</v>
      </c>
      <c r="C33" s="11">
        <v>878985</v>
      </c>
      <c r="D33" s="11">
        <v>1</v>
      </c>
      <c r="E33" s="11" t="s">
        <v>174</v>
      </c>
      <c r="F33" s="11">
        <v>3249490826</v>
      </c>
      <c r="G33" s="11" t="s">
        <v>522</v>
      </c>
      <c r="H33" s="11">
        <v>2</v>
      </c>
      <c r="I33" s="11" t="s">
        <v>175</v>
      </c>
      <c r="J33" s="11" t="s">
        <v>691</v>
      </c>
      <c r="K33" s="11"/>
      <c r="L33" s="11" t="s">
        <v>692</v>
      </c>
      <c r="M33" s="12">
        <v>43363.625914351855</v>
      </c>
      <c r="N33" s="12">
        <v>43376.65960648148</v>
      </c>
      <c r="O33" s="11" t="s">
        <v>693</v>
      </c>
      <c r="P33" s="11" t="s">
        <v>694</v>
      </c>
      <c r="Q33" s="11">
        <v>6827228520</v>
      </c>
      <c r="R33" s="11" t="s">
        <v>693</v>
      </c>
      <c r="S33" s="11" t="s">
        <v>695</v>
      </c>
      <c r="T33" s="11" t="s">
        <v>694</v>
      </c>
      <c r="U33" s="11"/>
      <c r="V33" s="11" t="s">
        <v>696</v>
      </c>
      <c r="W33" s="11" t="s">
        <v>697</v>
      </c>
      <c r="X33" s="11" t="s">
        <v>553</v>
      </c>
      <c r="Y33" s="11"/>
      <c r="Z33" s="11" t="s">
        <v>222</v>
      </c>
      <c r="AA33" s="11"/>
      <c r="AB33" s="11">
        <v>0</v>
      </c>
      <c r="AC33" s="11">
        <v>0</v>
      </c>
      <c r="AD33" s="11"/>
      <c r="AE33" s="11"/>
      <c r="AF33" s="11">
        <v>0</v>
      </c>
      <c r="AG33" s="11">
        <v>0</v>
      </c>
      <c r="AH33" s="11" t="s">
        <v>184</v>
      </c>
      <c r="AI33" s="11"/>
      <c r="AJ33" s="11" t="s">
        <v>174</v>
      </c>
      <c r="AK33" s="11" t="s">
        <v>174</v>
      </c>
      <c r="AL33" s="11">
        <v>3249490826</v>
      </c>
      <c r="AM33" s="11">
        <v>17930</v>
      </c>
      <c r="AN33" s="11" t="s">
        <v>185</v>
      </c>
      <c r="AO33" s="11" t="s">
        <v>186</v>
      </c>
      <c r="AP33" s="11" t="s">
        <v>187</v>
      </c>
      <c r="AQ33" s="11"/>
      <c r="AR33" s="11">
        <v>0</v>
      </c>
      <c r="AS33" s="11">
        <v>0</v>
      </c>
      <c r="AT33" s="11" t="s">
        <v>698</v>
      </c>
      <c r="AU33" s="11" t="s">
        <v>699</v>
      </c>
      <c r="AV33" s="11" t="s">
        <v>225</v>
      </c>
      <c r="AW33" s="11" t="s">
        <v>192</v>
      </c>
      <c r="AX33" s="11" t="s">
        <v>698</v>
      </c>
      <c r="AY33" s="11" t="s">
        <v>699</v>
      </c>
      <c r="AZ33" s="11" t="s">
        <v>225</v>
      </c>
      <c r="BA33" s="11" t="s">
        <v>700</v>
      </c>
      <c r="BB33" s="11" t="s">
        <v>664</v>
      </c>
      <c r="BC33" s="11" t="s">
        <v>701</v>
      </c>
      <c r="BD33" s="11" t="s">
        <v>568</v>
      </c>
      <c r="BE33" s="11" t="s">
        <v>569</v>
      </c>
      <c r="BF33" s="11">
        <v>2</v>
      </c>
      <c r="BG33" s="11" t="s">
        <v>198</v>
      </c>
      <c r="BH33" s="12">
        <v>43363.626319444447</v>
      </c>
      <c r="BI33" s="12">
        <v>43368.626319444447</v>
      </c>
      <c r="BJ33" s="12">
        <v>43363.626319444447</v>
      </c>
      <c r="BK33" s="12">
        <v>43367.604166666664</v>
      </c>
      <c r="BL33" s="11" t="s">
        <v>199</v>
      </c>
      <c r="BM33" s="12">
        <v>43367.604166666664</v>
      </c>
      <c r="BN33" s="12">
        <v>43367.625</v>
      </c>
      <c r="BO33" s="11" t="s">
        <v>251</v>
      </c>
      <c r="BP33" s="12">
        <v>43367.598611111112</v>
      </c>
      <c r="BQ33" s="12">
        <v>43367.6</v>
      </c>
      <c r="BR33" s="11">
        <v>9</v>
      </c>
      <c r="BS33" s="11">
        <v>3.9722222222222201</v>
      </c>
      <c r="BT33" s="11">
        <v>3.9736111111111101</v>
      </c>
      <c r="BU33" s="12">
        <v>43367.600266203706</v>
      </c>
      <c r="BV33" s="12">
        <v>43376.573275462964</v>
      </c>
      <c r="BW33" s="11"/>
      <c r="BX33" s="12">
        <v>43376.65960648148</v>
      </c>
      <c r="BY33" s="11"/>
      <c r="BZ33" s="11">
        <v>1</v>
      </c>
      <c r="CA33" s="11">
        <v>0</v>
      </c>
      <c r="CB33" s="11">
        <v>0</v>
      </c>
      <c r="CC33" s="11">
        <v>0</v>
      </c>
      <c r="CD33" s="11" t="s">
        <v>702</v>
      </c>
      <c r="CE33" s="11">
        <v>0</v>
      </c>
      <c r="CF33" s="11">
        <v>0</v>
      </c>
      <c r="CG33" s="11">
        <v>1</v>
      </c>
      <c r="CH33" s="11"/>
      <c r="CI33" s="11"/>
      <c r="CJ33" s="11"/>
      <c r="CK33" s="11"/>
      <c r="CL33" s="11"/>
      <c r="CM33" s="11"/>
      <c r="CN33" s="11">
        <v>1</v>
      </c>
      <c r="CO33" s="11">
        <v>0</v>
      </c>
      <c r="CP33" s="11">
        <v>6827228520</v>
      </c>
      <c r="CQ33" s="11"/>
      <c r="CR33" s="11"/>
      <c r="CS33" s="11"/>
      <c r="CT33" s="11">
        <v>15</v>
      </c>
      <c r="CU33" s="11">
        <v>2018</v>
      </c>
      <c r="CV33" s="11" t="s">
        <v>583</v>
      </c>
      <c r="CW33" s="11" t="s">
        <v>703</v>
      </c>
      <c r="CX33" s="11" t="s">
        <v>704</v>
      </c>
      <c r="CY33" s="11"/>
      <c r="CZ33" s="12"/>
      <c r="DA33" s="11" t="s">
        <v>256</v>
      </c>
      <c r="DB33" s="11"/>
      <c r="DC33" s="11" t="s">
        <v>206</v>
      </c>
      <c r="DD33" s="11" t="s">
        <v>207</v>
      </c>
      <c r="DE33" s="11"/>
      <c r="DF33" s="11" t="s">
        <v>208</v>
      </c>
      <c r="DG33" s="11"/>
      <c r="DH33" s="11" t="s">
        <v>337</v>
      </c>
      <c r="DI33" s="11"/>
      <c r="DJ33" s="11"/>
      <c r="DK33" s="11"/>
      <c r="DL33" s="11">
        <v>0</v>
      </c>
      <c r="DM33" s="11"/>
      <c r="DN33" s="11"/>
      <c r="DO33" s="11"/>
      <c r="DP33" s="11"/>
      <c r="DQ33" s="11"/>
      <c r="DR33" s="11"/>
      <c r="DS33" s="11"/>
      <c r="DT33" s="11"/>
      <c r="DU33" s="12"/>
      <c r="DV33" s="11"/>
      <c r="DW33" s="11"/>
      <c r="DX33" s="11"/>
      <c r="DY33" s="11"/>
      <c r="DZ33" s="11"/>
      <c r="EA33" s="11" t="s">
        <v>256</v>
      </c>
      <c r="EB33" s="11">
        <v>30</v>
      </c>
      <c r="EC33" s="11">
        <v>15</v>
      </c>
      <c r="ED33" s="11">
        <v>9.2033000727012504E+26</v>
      </c>
      <c r="EE33" s="11"/>
      <c r="EF33" s="11"/>
      <c r="EG33" s="11"/>
      <c r="EH33" s="11" t="s">
        <v>205</v>
      </c>
      <c r="EI33" s="11"/>
      <c r="EJ33" s="11">
        <v>0</v>
      </c>
      <c r="EK33" s="11" t="s">
        <v>212</v>
      </c>
      <c r="EL33" s="11"/>
      <c r="EM33" s="11">
        <v>0</v>
      </c>
      <c r="EN33" s="11"/>
      <c r="EO33" s="11"/>
      <c r="EP33" s="11"/>
      <c r="EQ33" s="11"/>
      <c r="ER33" s="11"/>
      <c r="ES33" s="11"/>
      <c r="ET33" s="11"/>
      <c r="EU33" s="11"/>
      <c r="EV33" s="11"/>
      <c r="EW33" s="11">
        <v>0</v>
      </c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>
        <v>0</v>
      </c>
      <c r="FN33" s="11"/>
      <c r="FO33" s="11"/>
      <c r="FP33" s="11"/>
      <c r="FQ33" s="11" t="s">
        <v>705</v>
      </c>
      <c r="FR33" s="13" t="s">
        <v>690</v>
      </c>
    </row>
    <row r="34" spans="1:174" x14ac:dyDescent="0.25">
      <c r="A34" s="6" t="s">
        <v>706</v>
      </c>
      <c r="B34" s="7">
        <v>54</v>
      </c>
      <c r="C34" s="7">
        <v>879058</v>
      </c>
      <c r="D34" s="7">
        <v>1</v>
      </c>
      <c r="E34" s="7" t="s">
        <v>174</v>
      </c>
      <c r="F34" s="7">
        <v>7653812509</v>
      </c>
      <c r="G34" s="7"/>
      <c r="H34" s="7">
        <v>0</v>
      </c>
      <c r="I34" s="7" t="s">
        <v>175</v>
      </c>
      <c r="J34" s="7" t="s">
        <v>472</v>
      </c>
      <c r="K34" s="7"/>
      <c r="L34" s="7" t="s">
        <v>707</v>
      </c>
      <c r="M34" s="8">
        <v>43363.706041666665</v>
      </c>
      <c r="N34" s="8">
        <v>43369.32980324074</v>
      </c>
      <c r="O34" s="7" t="s">
        <v>708</v>
      </c>
      <c r="P34" s="7" t="s">
        <v>709</v>
      </c>
      <c r="Q34" s="7">
        <v>4397301502</v>
      </c>
      <c r="R34" s="7" t="s">
        <v>708</v>
      </c>
      <c r="S34" s="7"/>
      <c r="T34" s="7" t="s">
        <v>709</v>
      </c>
      <c r="U34" s="7"/>
      <c r="V34" s="7" t="s">
        <v>710</v>
      </c>
      <c r="W34" s="7" t="s">
        <v>711</v>
      </c>
      <c r="X34" s="7" t="s">
        <v>712</v>
      </c>
      <c r="Y34" s="7" t="s">
        <v>713</v>
      </c>
      <c r="Z34" s="7" t="s">
        <v>222</v>
      </c>
      <c r="AA34" s="7"/>
      <c r="AB34" s="7">
        <v>0</v>
      </c>
      <c r="AC34" s="7">
        <v>0</v>
      </c>
      <c r="AD34" s="7"/>
      <c r="AE34" s="7"/>
      <c r="AF34" s="7">
        <v>0</v>
      </c>
      <c r="AG34" s="7">
        <v>0</v>
      </c>
      <c r="AH34" s="7" t="s">
        <v>184</v>
      </c>
      <c r="AI34" s="7"/>
      <c r="AJ34" s="7" t="s">
        <v>174</v>
      </c>
      <c r="AK34" s="7" t="s">
        <v>174</v>
      </c>
      <c r="AL34" s="7">
        <v>7653812509</v>
      </c>
      <c r="AM34" s="7">
        <v>17930</v>
      </c>
      <c r="AN34" s="7" t="s">
        <v>185</v>
      </c>
      <c r="AO34" s="7" t="s">
        <v>186</v>
      </c>
      <c r="AP34" s="7" t="s">
        <v>187</v>
      </c>
      <c r="AQ34" s="7"/>
      <c r="AR34" s="7">
        <v>0</v>
      </c>
      <c r="AS34" s="7">
        <v>0</v>
      </c>
      <c r="AT34" s="7" t="s">
        <v>534</v>
      </c>
      <c r="AU34" s="7" t="s">
        <v>535</v>
      </c>
      <c r="AV34" s="7" t="s">
        <v>191</v>
      </c>
      <c r="AW34" s="7" t="s">
        <v>192</v>
      </c>
      <c r="AX34" s="7" t="s">
        <v>534</v>
      </c>
      <c r="AY34" s="7" t="s">
        <v>535</v>
      </c>
      <c r="AZ34" s="7" t="s">
        <v>191</v>
      </c>
      <c r="BA34" s="7" t="s">
        <v>536</v>
      </c>
      <c r="BB34" s="7" t="s">
        <v>714</v>
      </c>
      <c r="BC34" s="7" t="s">
        <v>715</v>
      </c>
      <c r="BD34" s="7"/>
      <c r="BE34" s="7"/>
      <c r="BF34" s="7">
        <v>0</v>
      </c>
      <c r="BG34" s="7" t="s">
        <v>198</v>
      </c>
      <c r="BH34" s="8">
        <v>43363.706064814818</v>
      </c>
      <c r="BI34" s="8">
        <v>43393.706064814818</v>
      </c>
      <c r="BJ34" s="8">
        <v>43363.706064814818</v>
      </c>
      <c r="BK34" s="8"/>
      <c r="BL34" s="7"/>
      <c r="BM34" s="8">
        <v>43364.385416666664</v>
      </c>
      <c r="BN34" s="8">
        <v>43364.395833333336</v>
      </c>
      <c r="BO34" s="7" t="s">
        <v>514</v>
      </c>
      <c r="BP34" s="8">
        <v>43364.59652777778</v>
      </c>
      <c r="BQ34" s="8">
        <v>43364.643055555556</v>
      </c>
      <c r="BR34" s="7">
        <v>9</v>
      </c>
      <c r="BS34" s="7">
        <v>0.89027777777777795</v>
      </c>
      <c r="BT34" s="7">
        <v>0.936805555555556</v>
      </c>
      <c r="BU34" s="8">
        <v>43364.64334490741</v>
      </c>
      <c r="BV34" s="8">
        <v>43364.646828703706</v>
      </c>
      <c r="BW34" s="7" t="s">
        <v>539</v>
      </c>
      <c r="BX34" s="8">
        <v>43369.329791666663</v>
      </c>
      <c r="BY34" s="7"/>
      <c r="BZ34" s="7">
        <v>1</v>
      </c>
      <c r="CA34" s="7">
        <v>1</v>
      </c>
      <c r="CB34" s="7">
        <v>1.0499999999999996</v>
      </c>
      <c r="CC34" s="7">
        <v>2.1833333333333367</v>
      </c>
      <c r="CD34" s="7" t="s">
        <v>716</v>
      </c>
      <c r="CE34" s="7">
        <v>0</v>
      </c>
      <c r="CF34" s="7">
        <v>0</v>
      </c>
      <c r="CG34" s="7">
        <v>0</v>
      </c>
      <c r="CH34" s="7"/>
      <c r="CI34" s="7"/>
      <c r="CJ34" s="7"/>
      <c r="CK34" s="7"/>
      <c r="CL34" s="7"/>
      <c r="CM34" s="7"/>
      <c r="CN34" s="7">
        <v>1</v>
      </c>
      <c r="CO34" s="7">
        <v>0</v>
      </c>
      <c r="CP34" s="7">
        <v>4397301502</v>
      </c>
      <c r="CQ34" s="7"/>
      <c r="CR34" s="7"/>
      <c r="CS34" s="7"/>
      <c r="CT34" s="7">
        <v>15</v>
      </c>
      <c r="CU34" s="7">
        <v>2008</v>
      </c>
      <c r="CV34" s="7" t="s">
        <v>253</v>
      </c>
      <c r="CW34" s="7" t="s">
        <v>717</v>
      </c>
      <c r="CX34" s="7" t="s">
        <v>718</v>
      </c>
      <c r="CY34" s="7">
        <v>883</v>
      </c>
      <c r="CZ34" s="8">
        <v>43364.603275462963</v>
      </c>
      <c r="DA34" s="7" t="s">
        <v>256</v>
      </c>
      <c r="DB34" s="7"/>
      <c r="DC34" s="7" t="s">
        <v>206</v>
      </c>
      <c r="DD34" s="7" t="s">
        <v>207</v>
      </c>
      <c r="DE34" s="7"/>
      <c r="DF34" s="7" t="s">
        <v>208</v>
      </c>
      <c r="DG34" s="7"/>
      <c r="DH34" s="7" t="s">
        <v>519</v>
      </c>
      <c r="DI34" s="7" t="s">
        <v>354</v>
      </c>
      <c r="DJ34" s="7" t="s">
        <v>719</v>
      </c>
      <c r="DK34" s="7"/>
      <c r="DL34" s="7">
        <v>0</v>
      </c>
      <c r="DM34" s="7"/>
      <c r="DN34" s="7"/>
      <c r="DO34" s="7"/>
      <c r="DP34" s="7"/>
      <c r="DQ34" s="7"/>
      <c r="DR34" s="7"/>
      <c r="DS34" s="7"/>
      <c r="DT34" s="7">
        <v>883.32100000000003</v>
      </c>
      <c r="DU34" s="8">
        <v>43364.632638888892</v>
      </c>
      <c r="DV34" s="7"/>
      <c r="DW34" s="7"/>
      <c r="DX34" s="7"/>
      <c r="DY34" s="7"/>
      <c r="DZ34" s="7"/>
      <c r="EA34" s="7" t="s">
        <v>256</v>
      </c>
      <c r="EB34" s="7">
        <v>20</v>
      </c>
      <c r="EC34" s="7">
        <v>0</v>
      </c>
      <c r="ED34" s="7">
        <v>9.203300211202251E+26</v>
      </c>
      <c r="EE34" s="7"/>
      <c r="EF34" s="7"/>
      <c r="EG34" s="7"/>
      <c r="EH34" s="7" t="s">
        <v>205</v>
      </c>
      <c r="EI34" s="7"/>
      <c r="EJ34" s="7">
        <v>0</v>
      </c>
      <c r="EK34" s="7" t="s">
        <v>212</v>
      </c>
      <c r="EL34" s="7"/>
      <c r="EM34" s="7">
        <v>0</v>
      </c>
      <c r="EN34" s="7"/>
      <c r="EO34" s="7"/>
      <c r="EP34" s="7"/>
      <c r="EQ34" s="7"/>
      <c r="ER34" s="7"/>
      <c r="ES34" s="7"/>
      <c r="ET34" s="7"/>
      <c r="EU34" s="7"/>
      <c r="EV34" s="7"/>
      <c r="EW34" s="7">
        <v>0</v>
      </c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>
        <v>0</v>
      </c>
      <c r="FN34" s="7"/>
      <c r="FO34" s="7"/>
      <c r="FP34" s="7"/>
      <c r="FQ34" s="7" t="s">
        <v>720</v>
      </c>
      <c r="FR34" s="9" t="s">
        <v>706</v>
      </c>
    </row>
    <row r="35" spans="1:174" x14ac:dyDescent="0.25">
      <c r="A35" s="10" t="s">
        <v>373</v>
      </c>
      <c r="B35" s="11">
        <v>54</v>
      </c>
      <c r="C35" s="11">
        <v>879549</v>
      </c>
      <c r="D35" s="11">
        <v>1</v>
      </c>
      <c r="E35" s="11" t="s">
        <v>174</v>
      </c>
      <c r="F35" s="11">
        <v>6578390604</v>
      </c>
      <c r="G35" s="11" t="s">
        <v>522</v>
      </c>
      <c r="H35" s="11">
        <v>2</v>
      </c>
      <c r="I35" s="11" t="s">
        <v>175</v>
      </c>
      <c r="J35" s="11" t="s">
        <v>657</v>
      </c>
      <c r="K35" s="11"/>
      <c r="L35" s="11" t="s">
        <v>561</v>
      </c>
      <c r="M35" s="12">
        <v>43364.59920138889</v>
      </c>
      <c r="N35" s="12">
        <v>43369.33</v>
      </c>
      <c r="O35" s="11" t="s">
        <v>375</v>
      </c>
      <c r="P35" s="11" t="s">
        <v>562</v>
      </c>
      <c r="Q35" s="11">
        <v>8051787604</v>
      </c>
      <c r="R35" s="11" t="s">
        <v>375</v>
      </c>
      <c r="S35" s="11" t="s">
        <v>376</v>
      </c>
      <c r="T35" s="11" t="s">
        <v>562</v>
      </c>
      <c r="U35" s="11"/>
      <c r="V35" s="11" t="s">
        <v>377</v>
      </c>
      <c r="W35" s="11" t="s">
        <v>296</v>
      </c>
      <c r="X35" s="11" t="s">
        <v>378</v>
      </c>
      <c r="Y35" s="11"/>
      <c r="Z35" s="11" t="s">
        <v>222</v>
      </c>
      <c r="AA35" s="11"/>
      <c r="AB35" s="11">
        <v>0</v>
      </c>
      <c r="AC35" s="11">
        <v>0</v>
      </c>
      <c r="AD35" s="11"/>
      <c r="AE35" s="11"/>
      <c r="AF35" s="11">
        <v>0</v>
      </c>
      <c r="AG35" s="11">
        <v>0</v>
      </c>
      <c r="AH35" s="11" t="s">
        <v>184</v>
      </c>
      <c r="AI35" s="11"/>
      <c r="AJ35" s="11" t="s">
        <v>174</v>
      </c>
      <c r="AK35" s="11" t="s">
        <v>174</v>
      </c>
      <c r="AL35" s="11">
        <v>6578390604</v>
      </c>
      <c r="AM35" s="11">
        <v>17930</v>
      </c>
      <c r="AN35" s="11" t="s">
        <v>185</v>
      </c>
      <c r="AO35" s="11" t="s">
        <v>186</v>
      </c>
      <c r="AP35" s="11" t="s">
        <v>187</v>
      </c>
      <c r="AQ35" s="11"/>
      <c r="AR35" s="11">
        <v>0</v>
      </c>
      <c r="AS35" s="11">
        <v>0</v>
      </c>
      <c r="AT35" s="11" t="s">
        <v>563</v>
      </c>
      <c r="AU35" s="11" t="s">
        <v>564</v>
      </c>
      <c r="AV35" s="11" t="s">
        <v>510</v>
      </c>
      <c r="AW35" s="11" t="s">
        <v>192</v>
      </c>
      <c r="AX35" s="11" t="s">
        <v>563</v>
      </c>
      <c r="AY35" s="11" t="s">
        <v>564</v>
      </c>
      <c r="AZ35" s="11" t="s">
        <v>510</v>
      </c>
      <c r="BA35" s="11" t="s">
        <v>565</v>
      </c>
      <c r="BB35" s="11" t="s">
        <v>721</v>
      </c>
      <c r="BC35" s="11" t="s">
        <v>722</v>
      </c>
      <c r="BD35" s="11" t="s">
        <v>568</v>
      </c>
      <c r="BE35" s="11" t="s">
        <v>569</v>
      </c>
      <c r="BF35" s="11">
        <v>2</v>
      </c>
      <c r="BG35" s="11" t="s">
        <v>198</v>
      </c>
      <c r="BH35" s="12">
        <v>43364.599872685183</v>
      </c>
      <c r="BI35" s="12">
        <v>43369.599872685183</v>
      </c>
      <c r="BJ35" s="12">
        <v>43364.599872685183</v>
      </c>
      <c r="BK35" s="12">
        <v>43367.604166666664</v>
      </c>
      <c r="BL35" s="11" t="s">
        <v>199</v>
      </c>
      <c r="BM35" s="12">
        <v>43367.604166666664</v>
      </c>
      <c r="BN35" s="12">
        <v>43367.625</v>
      </c>
      <c r="BO35" s="11" t="s">
        <v>251</v>
      </c>
      <c r="BP35" s="12">
        <v>43367.618055555555</v>
      </c>
      <c r="BQ35" s="12">
        <v>43367.620833333334</v>
      </c>
      <c r="BR35" s="11">
        <v>9</v>
      </c>
      <c r="BS35" s="11">
        <v>3.0187499999999998</v>
      </c>
      <c r="BT35" s="11">
        <v>3.0215277777777798</v>
      </c>
      <c r="BU35" s="12">
        <v>43367.620925925927</v>
      </c>
      <c r="BV35" s="12">
        <v>43367.695717592593</v>
      </c>
      <c r="BW35" s="11"/>
      <c r="BX35" s="12">
        <v>43369.33</v>
      </c>
      <c r="BY35" s="11"/>
      <c r="BZ35" s="11">
        <v>1</v>
      </c>
      <c r="CA35" s="11">
        <v>0</v>
      </c>
      <c r="CB35" s="11">
        <v>0</v>
      </c>
      <c r="CC35" s="11">
        <v>0</v>
      </c>
      <c r="CD35" s="11" t="s">
        <v>723</v>
      </c>
      <c r="CE35" s="11">
        <v>0</v>
      </c>
      <c r="CF35" s="11">
        <v>0</v>
      </c>
      <c r="CG35" s="11">
        <v>1</v>
      </c>
      <c r="CH35" s="11"/>
      <c r="CI35" s="11"/>
      <c r="CJ35" s="11"/>
      <c r="CK35" s="11"/>
      <c r="CL35" s="11"/>
      <c r="CM35" s="11"/>
      <c r="CN35" s="11">
        <v>1</v>
      </c>
      <c r="CO35" s="11">
        <v>0</v>
      </c>
      <c r="CP35" s="11">
        <v>8051787604</v>
      </c>
      <c r="CQ35" s="11"/>
      <c r="CR35" s="11"/>
      <c r="CS35" s="11"/>
      <c r="CT35" s="11">
        <v>15</v>
      </c>
      <c r="CU35" s="11">
        <v>2018</v>
      </c>
      <c r="CV35" s="11" t="s">
        <v>583</v>
      </c>
      <c r="CW35" s="11" t="s">
        <v>724</v>
      </c>
      <c r="CX35" s="11" t="s">
        <v>384</v>
      </c>
      <c r="CY35" s="11"/>
      <c r="CZ35" s="12"/>
      <c r="DA35" s="11" t="s">
        <v>256</v>
      </c>
      <c r="DB35" s="11"/>
      <c r="DC35" s="11" t="s">
        <v>206</v>
      </c>
      <c r="DD35" s="11" t="s">
        <v>207</v>
      </c>
      <c r="DE35" s="11"/>
      <c r="DF35" s="11" t="s">
        <v>208</v>
      </c>
      <c r="DG35" s="11"/>
      <c r="DH35" s="11" t="s">
        <v>337</v>
      </c>
      <c r="DI35" s="11" t="s">
        <v>354</v>
      </c>
      <c r="DJ35" s="11"/>
      <c r="DK35" s="11"/>
      <c r="DL35" s="11">
        <v>0</v>
      </c>
      <c r="DM35" s="11"/>
      <c r="DN35" s="11"/>
      <c r="DO35" s="11"/>
      <c r="DP35" s="11"/>
      <c r="DQ35" s="11"/>
      <c r="DR35" s="11"/>
      <c r="DS35" s="11"/>
      <c r="DT35" s="11"/>
      <c r="DU35" s="12"/>
      <c r="DV35" s="11"/>
      <c r="DW35" s="11"/>
      <c r="DX35" s="11"/>
      <c r="DY35" s="11"/>
      <c r="DZ35" s="11"/>
      <c r="EA35" s="11" t="s">
        <v>256</v>
      </c>
      <c r="EB35" s="11">
        <v>25</v>
      </c>
      <c r="EC35" s="11">
        <v>290</v>
      </c>
      <c r="ED35" s="11">
        <v>9.2033000461012507E+26</v>
      </c>
      <c r="EE35" s="11"/>
      <c r="EF35" s="11"/>
      <c r="EG35" s="11"/>
      <c r="EH35" s="11" t="s">
        <v>205</v>
      </c>
      <c r="EI35" s="11"/>
      <c r="EJ35" s="11">
        <v>0</v>
      </c>
      <c r="EK35" s="11" t="s">
        <v>212</v>
      </c>
      <c r="EL35" s="11"/>
      <c r="EM35" s="11">
        <v>0</v>
      </c>
      <c r="EN35" s="11"/>
      <c r="EO35" s="11"/>
      <c r="EP35" s="11"/>
      <c r="EQ35" s="11"/>
      <c r="ER35" s="11"/>
      <c r="ES35" s="11"/>
      <c r="ET35" s="11"/>
      <c r="EU35" s="11"/>
      <c r="EV35" s="11"/>
      <c r="EW35" s="11">
        <v>0</v>
      </c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>
        <v>0</v>
      </c>
      <c r="FN35" s="11"/>
      <c r="FO35" s="11"/>
      <c r="FP35" s="11"/>
      <c r="FQ35" s="11" t="s">
        <v>388</v>
      </c>
      <c r="FR35" s="13" t="s">
        <v>373</v>
      </c>
    </row>
    <row r="36" spans="1:174" x14ac:dyDescent="0.25">
      <c r="A36" s="6" t="s">
        <v>656</v>
      </c>
      <c r="B36" s="7">
        <v>54</v>
      </c>
      <c r="C36" s="7">
        <v>879557</v>
      </c>
      <c r="D36" s="7">
        <v>1</v>
      </c>
      <c r="E36" s="7" t="s">
        <v>174</v>
      </c>
      <c r="F36" s="7">
        <v>6482693447</v>
      </c>
      <c r="G36" s="7" t="s">
        <v>522</v>
      </c>
      <c r="H36" s="7">
        <v>2</v>
      </c>
      <c r="I36" s="7" t="s">
        <v>175</v>
      </c>
      <c r="J36" s="7" t="s">
        <v>725</v>
      </c>
      <c r="K36" s="7"/>
      <c r="L36" s="7" t="s">
        <v>726</v>
      </c>
      <c r="M36" s="8">
        <v>43364.599722222221</v>
      </c>
      <c r="N36" s="8">
        <v>43370.328379629631</v>
      </c>
      <c r="O36" s="7" t="s">
        <v>659</v>
      </c>
      <c r="P36" s="7" t="s">
        <v>660</v>
      </c>
      <c r="Q36" s="7">
        <v>7635383948</v>
      </c>
      <c r="R36" s="7" t="s">
        <v>659</v>
      </c>
      <c r="S36" s="7" t="s">
        <v>661</v>
      </c>
      <c r="T36" s="7" t="s">
        <v>660</v>
      </c>
      <c r="U36" s="7"/>
      <c r="V36" s="7" t="s">
        <v>662</v>
      </c>
      <c r="W36" s="7" t="s">
        <v>663</v>
      </c>
      <c r="X36" s="7" t="s">
        <v>220</v>
      </c>
      <c r="Y36" s="7"/>
      <c r="Z36" s="7" t="s">
        <v>222</v>
      </c>
      <c r="AA36" s="7"/>
      <c r="AB36" s="7">
        <v>0</v>
      </c>
      <c r="AC36" s="7">
        <v>0</v>
      </c>
      <c r="AD36" s="7"/>
      <c r="AE36" s="7"/>
      <c r="AF36" s="7">
        <v>0</v>
      </c>
      <c r="AG36" s="7">
        <v>0</v>
      </c>
      <c r="AH36" s="7" t="s">
        <v>184</v>
      </c>
      <c r="AI36" s="7"/>
      <c r="AJ36" s="7" t="s">
        <v>174</v>
      </c>
      <c r="AK36" s="7" t="s">
        <v>174</v>
      </c>
      <c r="AL36" s="7">
        <v>6482693447</v>
      </c>
      <c r="AM36" s="7">
        <v>17930</v>
      </c>
      <c r="AN36" s="7" t="s">
        <v>185</v>
      </c>
      <c r="AO36" s="7" t="s">
        <v>186</v>
      </c>
      <c r="AP36" s="7" t="s">
        <v>187</v>
      </c>
      <c r="AQ36" s="7"/>
      <c r="AR36" s="7">
        <v>0</v>
      </c>
      <c r="AS36" s="7">
        <v>0</v>
      </c>
      <c r="AT36" s="7" t="s">
        <v>698</v>
      </c>
      <c r="AU36" s="7" t="s">
        <v>699</v>
      </c>
      <c r="AV36" s="7" t="s">
        <v>225</v>
      </c>
      <c r="AW36" s="7" t="s">
        <v>192</v>
      </c>
      <c r="AX36" s="7" t="s">
        <v>698</v>
      </c>
      <c r="AY36" s="7" t="s">
        <v>699</v>
      </c>
      <c r="AZ36" s="7" t="s">
        <v>225</v>
      </c>
      <c r="BA36" s="7" t="s">
        <v>700</v>
      </c>
      <c r="BB36" s="7" t="s">
        <v>721</v>
      </c>
      <c r="BC36" s="7" t="s">
        <v>727</v>
      </c>
      <c r="BD36" s="7" t="s">
        <v>568</v>
      </c>
      <c r="BE36" s="7" t="s">
        <v>569</v>
      </c>
      <c r="BF36" s="7">
        <v>2</v>
      </c>
      <c r="BG36" s="7" t="s">
        <v>198</v>
      </c>
      <c r="BH36" s="8">
        <v>43364.601979166669</v>
      </c>
      <c r="BI36" s="8">
        <v>43369.601979166669</v>
      </c>
      <c r="BJ36" s="8">
        <v>43364.601979166669</v>
      </c>
      <c r="BK36" s="8">
        <v>43368.333333333336</v>
      </c>
      <c r="BL36" s="7" t="s">
        <v>199</v>
      </c>
      <c r="BM36" s="8">
        <v>43368.333333333336</v>
      </c>
      <c r="BN36" s="8">
        <v>43368.354166666664</v>
      </c>
      <c r="BO36" s="7" t="s">
        <v>251</v>
      </c>
      <c r="BP36" s="8">
        <v>43368.384027777778</v>
      </c>
      <c r="BQ36" s="8">
        <v>43368.385416666664</v>
      </c>
      <c r="BR36" s="7">
        <v>9</v>
      </c>
      <c r="BS36" s="7">
        <v>3.78402777777778</v>
      </c>
      <c r="BT36" s="7">
        <v>3.78541666666667</v>
      </c>
      <c r="BU36" s="8">
        <v>43368.385960648149</v>
      </c>
      <c r="BV36" s="8">
        <v>43369.44189814815</v>
      </c>
      <c r="BW36" s="7"/>
      <c r="BX36" s="8">
        <v>43370.328379629631</v>
      </c>
      <c r="BY36" s="7"/>
      <c r="BZ36" s="7">
        <v>1</v>
      </c>
      <c r="CA36" s="7">
        <v>0</v>
      </c>
      <c r="CB36" s="7">
        <v>0</v>
      </c>
      <c r="CC36" s="7">
        <v>0</v>
      </c>
      <c r="CD36" s="7" t="s">
        <v>728</v>
      </c>
      <c r="CE36" s="7">
        <v>0</v>
      </c>
      <c r="CF36" s="7">
        <v>0</v>
      </c>
      <c r="CG36" s="7">
        <v>1</v>
      </c>
      <c r="CH36" s="7"/>
      <c r="CI36" s="7"/>
      <c r="CJ36" s="7"/>
      <c r="CK36" s="7"/>
      <c r="CL36" s="7"/>
      <c r="CM36" s="7"/>
      <c r="CN36" s="7">
        <v>1</v>
      </c>
      <c r="CO36" s="7">
        <v>0</v>
      </c>
      <c r="CP36" s="7">
        <v>7635383948</v>
      </c>
      <c r="CQ36" s="7"/>
      <c r="CR36" s="7"/>
      <c r="CS36" s="7"/>
      <c r="CT36" s="7">
        <v>15</v>
      </c>
      <c r="CU36" s="7">
        <v>2018</v>
      </c>
      <c r="CV36" s="7" t="s">
        <v>583</v>
      </c>
      <c r="CW36" s="7" t="s">
        <v>667</v>
      </c>
      <c r="CX36" s="7" t="s">
        <v>668</v>
      </c>
      <c r="CY36" s="7"/>
      <c r="CZ36" s="8"/>
      <c r="DA36" s="7" t="s">
        <v>256</v>
      </c>
      <c r="DB36" s="7"/>
      <c r="DC36" s="7" t="s">
        <v>206</v>
      </c>
      <c r="DD36" s="7" t="s">
        <v>207</v>
      </c>
      <c r="DE36" s="7"/>
      <c r="DF36" s="7" t="s">
        <v>208</v>
      </c>
      <c r="DG36" s="7"/>
      <c r="DH36" s="7" t="s">
        <v>669</v>
      </c>
      <c r="DI36" s="7"/>
      <c r="DJ36" s="7"/>
      <c r="DK36" s="7"/>
      <c r="DL36" s="7">
        <v>0</v>
      </c>
      <c r="DM36" s="7"/>
      <c r="DN36" s="7"/>
      <c r="DO36" s="7"/>
      <c r="DP36" s="7"/>
      <c r="DQ36" s="7"/>
      <c r="DR36" s="7"/>
      <c r="DS36" s="7"/>
      <c r="DT36" s="7"/>
      <c r="DU36" s="8"/>
      <c r="DV36" s="7"/>
      <c r="DW36" s="7"/>
      <c r="DX36" s="7"/>
      <c r="DY36" s="7"/>
      <c r="DZ36" s="7"/>
      <c r="EA36" s="7" t="s">
        <v>256</v>
      </c>
      <c r="EB36" s="7">
        <v>20</v>
      </c>
      <c r="EC36" s="7">
        <v>0</v>
      </c>
      <c r="ED36" s="7">
        <v>9.2033000850032503E+26</v>
      </c>
      <c r="EE36" s="7"/>
      <c r="EF36" s="7"/>
      <c r="EG36" s="7"/>
      <c r="EH36" s="7" t="s">
        <v>205</v>
      </c>
      <c r="EI36" s="7"/>
      <c r="EJ36" s="7">
        <v>0</v>
      </c>
      <c r="EK36" s="7" t="s">
        <v>212</v>
      </c>
      <c r="EL36" s="7"/>
      <c r="EM36" s="7">
        <v>0</v>
      </c>
      <c r="EN36" s="7"/>
      <c r="EO36" s="7"/>
      <c r="EP36" s="7"/>
      <c r="EQ36" s="7"/>
      <c r="ER36" s="7"/>
      <c r="ES36" s="7"/>
      <c r="ET36" s="7"/>
      <c r="EU36" s="7"/>
      <c r="EV36" s="7"/>
      <c r="EW36" s="7">
        <v>0</v>
      </c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>
        <v>0</v>
      </c>
      <c r="FN36" s="7"/>
      <c r="FO36" s="7"/>
      <c r="FP36" s="7"/>
      <c r="FQ36" s="7" t="s">
        <v>670</v>
      </c>
      <c r="FR36" s="9" t="s">
        <v>656</v>
      </c>
    </row>
    <row r="37" spans="1:174" x14ac:dyDescent="0.25">
      <c r="A37" s="10" t="s">
        <v>729</v>
      </c>
      <c r="B37" s="11">
        <v>54</v>
      </c>
      <c r="C37" s="11">
        <v>880724</v>
      </c>
      <c r="D37" s="11">
        <v>1</v>
      </c>
      <c r="E37" s="11" t="s">
        <v>174</v>
      </c>
      <c r="F37" s="11">
        <v>5465276619</v>
      </c>
      <c r="G37" s="11"/>
      <c r="H37" s="11">
        <v>0</v>
      </c>
      <c r="I37" s="11" t="s">
        <v>175</v>
      </c>
      <c r="J37" s="11" t="s">
        <v>176</v>
      </c>
      <c r="K37" s="11"/>
      <c r="L37" s="11" t="s">
        <v>730</v>
      </c>
      <c r="M37" s="12">
        <v>43367.594629629632</v>
      </c>
      <c r="N37" s="12">
        <v>43371.585127314815</v>
      </c>
      <c r="O37" s="11" t="s">
        <v>731</v>
      </c>
      <c r="P37" s="11" t="s">
        <v>732</v>
      </c>
      <c r="Q37" s="11">
        <v>3750044552</v>
      </c>
      <c r="R37" s="11" t="s">
        <v>731</v>
      </c>
      <c r="S37" s="11"/>
      <c r="T37" s="11" t="s">
        <v>732</v>
      </c>
      <c r="U37" s="11"/>
      <c r="V37" s="11" t="s">
        <v>733</v>
      </c>
      <c r="W37" s="11" t="s">
        <v>477</v>
      </c>
      <c r="X37" s="11" t="s">
        <v>734</v>
      </c>
      <c r="Y37" s="11"/>
      <c r="Z37" s="11" t="s">
        <v>222</v>
      </c>
      <c r="AA37" s="11"/>
      <c r="AB37" s="11">
        <v>0</v>
      </c>
      <c r="AC37" s="11">
        <v>0</v>
      </c>
      <c r="AD37" s="11"/>
      <c r="AE37" s="11"/>
      <c r="AF37" s="11">
        <v>0</v>
      </c>
      <c r="AG37" s="11">
        <v>0</v>
      </c>
      <c r="AH37" s="11" t="s">
        <v>184</v>
      </c>
      <c r="AI37" s="11"/>
      <c r="AJ37" s="11" t="s">
        <v>174</v>
      </c>
      <c r="AK37" s="11" t="s">
        <v>174</v>
      </c>
      <c r="AL37" s="11">
        <v>5465276619</v>
      </c>
      <c r="AM37" s="11">
        <v>17930</v>
      </c>
      <c r="AN37" s="11" t="s">
        <v>185</v>
      </c>
      <c r="AO37" s="11" t="s">
        <v>186</v>
      </c>
      <c r="AP37" s="11" t="s">
        <v>187</v>
      </c>
      <c r="AQ37" s="11" t="s">
        <v>735</v>
      </c>
      <c r="AR37" s="11">
        <v>0</v>
      </c>
      <c r="AS37" s="11">
        <v>0</v>
      </c>
      <c r="AT37" s="11" t="s">
        <v>223</v>
      </c>
      <c r="AU37" s="11" t="s">
        <v>224</v>
      </c>
      <c r="AV37" s="11" t="s">
        <v>225</v>
      </c>
      <c r="AW37" s="11" t="s">
        <v>192</v>
      </c>
      <c r="AX37" s="11" t="s">
        <v>223</v>
      </c>
      <c r="AY37" s="11" t="s">
        <v>224</v>
      </c>
      <c r="AZ37" s="11" t="s">
        <v>225</v>
      </c>
      <c r="BA37" s="11" t="s">
        <v>193</v>
      </c>
      <c r="BB37" s="11" t="s">
        <v>736</v>
      </c>
      <c r="BC37" s="11" t="s">
        <v>737</v>
      </c>
      <c r="BD37" s="11" t="s">
        <v>196</v>
      </c>
      <c r="BE37" s="11" t="s">
        <v>197</v>
      </c>
      <c r="BF37" s="11">
        <v>0</v>
      </c>
      <c r="BG37" s="11" t="s">
        <v>198</v>
      </c>
      <c r="BH37" s="12">
        <v>43367.59574074074</v>
      </c>
      <c r="BI37" s="12">
        <v>43397.59574074074</v>
      </c>
      <c r="BJ37" s="12">
        <v>43367.59574074074</v>
      </c>
      <c r="BK37" s="12"/>
      <c r="BL37" s="11" t="s">
        <v>738</v>
      </c>
      <c r="BM37" s="12">
        <v>43371.583333333336</v>
      </c>
      <c r="BN37" s="12">
        <v>43371.621527777781</v>
      </c>
      <c r="BO37" s="11" t="s">
        <v>739</v>
      </c>
      <c r="BP37" s="12">
        <v>43371.583333333336</v>
      </c>
      <c r="BQ37" s="12">
        <v>43371.621527777781</v>
      </c>
      <c r="BR37" s="11">
        <v>9</v>
      </c>
      <c r="BS37" s="11">
        <v>3.9881944444444399</v>
      </c>
      <c r="BT37" s="11">
        <v>4.0263888888888903</v>
      </c>
      <c r="BU37" s="12"/>
      <c r="BV37" s="12">
        <v>43371.585115740738</v>
      </c>
      <c r="BW37" s="11" t="s">
        <v>539</v>
      </c>
      <c r="BX37" s="12">
        <v>43371.585127314815</v>
      </c>
      <c r="BY37" s="11"/>
      <c r="BZ37" s="11">
        <v>1</v>
      </c>
      <c r="CA37" s="11">
        <v>1</v>
      </c>
      <c r="CB37" s="11">
        <v>0.91666666666666596</v>
      </c>
      <c r="CC37" s="11">
        <v>0</v>
      </c>
      <c r="CD37" s="11" t="s">
        <v>737</v>
      </c>
      <c r="CE37" s="11">
        <v>0</v>
      </c>
      <c r="CF37" s="11">
        <v>0</v>
      </c>
      <c r="CG37" s="11">
        <v>0</v>
      </c>
      <c r="CH37" s="11"/>
      <c r="CI37" s="11"/>
      <c r="CJ37" s="11"/>
      <c r="CK37" s="11"/>
      <c r="CL37" s="11"/>
      <c r="CM37" s="11"/>
      <c r="CN37" s="11">
        <v>1</v>
      </c>
      <c r="CO37" s="11">
        <v>0</v>
      </c>
      <c r="CP37" s="11">
        <v>3750044552</v>
      </c>
      <c r="CQ37" s="11"/>
      <c r="CR37" s="11"/>
      <c r="CS37" s="11"/>
      <c r="CT37" s="11">
        <v>15</v>
      </c>
      <c r="CU37" s="11">
        <v>2008</v>
      </c>
      <c r="CV37" s="11" t="s">
        <v>230</v>
      </c>
      <c r="CW37" s="11" t="s">
        <v>740</v>
      </c>
      <c r="CX37" s="11" t="s">
        <v>741</v>
      </c>
      <c r="CY37" s="11">
        <v>4630</v>
      </c>
      <c r="CZ37" s="12">
        <v>43301</v>
      </c>
      <c r="DA37" s="11" t="s">
        <v>256</v>
      </c>
      <c r="DB37" s="11"/>
      <c r="DC37" s="11" t="s">
        <v>206</v>
      </c>
      <c r="DD37" s="11" t="s">
        <v>207</v>
      </c>
      <c r="DE37" s="11"/>
      <c r="DF37" s="11" t="s">
        <v>208</v>
      </c>
      <c r="DG37" s="11"/>
      <c r="DH37" s="11" t="s">
        <v>519</v>
      </c>
      <c r="DI37" s="11"/>
      <c r="DJ37" s="11"/>
      <c r="DK37" s="11"/>
      <c r="DL37" s="11">
        <v>15</v>
      </c>
      <c r="DM37" s="11"/>
      <c r="DN37" s="11"/>
      <c r="DO37" s="11" t="s">
        <v>742</v>
      </c>
      <c r="DP37" s="11">
        <v>0</v>
      </c>
      <c r="DQ37" s="11"/>
      <c r="DR37" s="11" t="s">
        <v>743</v>
      </c>
      <c r="DS37" s="11"/>
      <c r="DT37" s="11">
        <v>8.0999999999999996E-3</v>
      </c>
      <c r="DU37" s="12">
        <v>43301.474305555559</v>
      </c>
      <c r="DV37" s="11"/>
      <c r="DW37" s="11"/>
      <c r="DX37" s="11"/>
      <c r="DY37" s="11"/>
      <c r="DZ37" s="11"/>
      <c r="EA37" s="11" t="s">
        <v>256</v>
      </c>
      <c r="EB37" s="11">
        <v>25</v>
      </c>
      <c r="EC37" s="11">
        <v>11</v>
      </c>
      <c r="ED37" s="11">
        <v>9.203300150901251E+26</v>
      </c>
      <c r="EE37" s="11"/>
      <c r="EF37" s="11"/>
      <c r="EG37" s="11"/>
      <c r="EH37" s="11" t="s">
        <v>205</v>
      </c>
      <c r="EI37" s="11"/>
      <c r="EJ37" s="11">
        <v>0</v>
      </c>
      <c r="EK37" s="11" t="s">
        <v>212</v>
      </c>
      <c r="EL37" s="11"/>
      <c r="EM37" s="11">
        <v>0</v>
      </c>
      <c r="EN37" s="11"/>
      <c r="EO37" s="11"/>
      <c r="EP37" s="11"/>
      <c r="EQ37" s="11"/>
      <c r="ER37" s="11"/>
      <c r="ES37" s="11"/>
      <c r="ET37" s="11"/>
      <c r="EU37" s="11"/>
      <c r="EV37" s="11"/>
      <c r="EW37" s="11">
        <v>0</v>
      </c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>
        <v>0</v>
      </c>
      <c r="FN37" s="11"/>
      <c r="FO37" s="11"/>
      <c r="FP37" s="11"/>
      <c r="FQ37" s="11" t="s">
        <v>744</v>
      </c>
      <c r="FR37" s="13" t="s">
        <v>729</v>
      </c>
    </row>
    <row r="38" spans="1:174" x14ac:dyDescent="0.25">
      <c r="A38" s="6" t="s">
        <v>745</v>
      </c>
      <c r="B38" s="7">
        <v>54</v>
      </c>
      <c r="C38" s="7">
        <v>881740</v>
      </c>
      <c r="D38" s="7">
        <v>1</v>
      </c>
      <c r="E38" s="7" t="s">
        <v>174</v>
      </c>
      <c r="F38" s="7">
        <v>7951303862</v>
      </c>
      <c r="G38" s="7"/>
      <c r="H38" s="7">
        <v>0</v>
      </c>
      <c r="I38" s="7" t="s">
        <v>175</v>
      </c>
      <c r="J38" s="7" t="s">
        <v>502</v>
      </c>
      <c r="K38" s="7"/>
      <c r="L38" s="7" t="s">
        <v>746</v>
      </c>
      <c r="M38" s="8">
        <v>43368.463043981479</v>
      </c>
      <c r="N38" s="8">
        <v>43371.316874999997</v>
      </c>
      <c r="O38" s="7" t="s">
        <v>747</v>
      </c>
      <c r="P38" s="7" t="s">
        <v>748</v>
      </c>
      <c r="Q38" s="7">
        <v>8153570310</v>
      </c>
      <c r="R38" s="7" t="s">
        <v>747</v>
      </c>
      <c r="S38" s="7" t="s">
        <v>748</v>
      </c>
      <c r="T38" s="7" t="s">
        <v>749</v>
      </c>
      <c r="U38" s="7"/>
      <c r="V38" s="7" t="s">
        <v>750</v>
      </c>
      <c r="W38" s="7" t="s">
        <v>751</v>
      </c>
      <c r="X38" s="7" t="s">
        <v>752</v>
      </c>
      <c r="Y38" s="7"/>
      <c r="Z38" s="7" t="s">
        <v>222</v>
      </c>
      <c r="AA38" s="7"/>
      <c r="AB38" s="7">
        <v>0</v>
      </c>
      <c r="AC38" s="7">
        <v>0</v>
      </c>
      <c r="AD38" s="7"/>
      <c r="AE38" s="7"/>
      <c r="AF38" s="7">
        <v>0</v>
      </c>
      <c r="AG38" s="7">
        <v>0</v>
      </c>
      <c r="AH38" s="7" t="s">
        <v>184</v>
      </c>
      <c r="AI38" s="7"/>
      <c r="AJ38" s="7" t="s">
        <v>174</v>
      </c>
      <c r="AK38" s="7" t="s">
        <v>174</v>
      </c>
      <c r="AL38" s="7">
        <v>7951303862</v>
      </c>
      <c r="AM38" s="7">
        <v>17930</v>
      </c>
      <c r="AN38" s="7" t="s">
        <v>185</v>
      </c>
      <c r="AO38" s="7" t="s">
        <v>186</v>
      </c>
      <c r="AP38" s="7" t="s">
        <v>187</v>
      </c>
      <c r="AQ38" s="7"/>
      <c r="AR38" s="7">
        <v>0</v>
      </c>
      <c r="AS38" s="7">
        <v>0</v>
      </c>
      <c r="AT38" s="7" t="s">
        <v>508</v>
      </c>
      <c r="AU38" s="7" t="s">
        <v>509</v>
      </c>
      <c r="AV38" s="7" t="s">
        <v>510</v>
      </c>
      <c r="AW38" s="7" t="s">
        <v>192</v>
      </c>
      <c r="AX38" s="7" t="s">
        <v>508</v>
      </c>
      <c r="AY38" s="7" t="s">
        <v>509</v>
      </c>
      <c r="AZ38" s="7" t="s">
        <v>510</v>
      </c>
      <c r="BA38" s="7" t="s">
        <v>511</v>
      </c>
      <c r="BB38" s="7"/>
      <c r="BC38" s="7" t="s">
        <v>753</v>
      </c>
      <c r="BD38" s="7"/>
      <c r="BE38" s="7"/>
      <c r="BF38" s="7">
        <v>0</v>
      </c>
      <c r="BG38" s="7" t="s">
        <v>198</v>
      </c>
      <c r="BH38" s="8">
        <v>43368.463078703702</v>
      </c>
      <c r="BI38" s="8">
        <v>43373.463078703702</v>
      </c>
      <c r="BJ38" s="8">
        <v>43368.463078703702</v>
      </c>
      <c r="BK38" s="8"/>
      <c r="BL38" s="7"/>
      <c r="BM38" s="8">
        <v>43370.5625</v>
      </c>
      <c r="BN38" s="8">
        <v>43370.576388888891</v>
      </c>
      <c r="BO38" s="7" t="s">
        <v>514</v>
      </c>
      <c r="BP38" s="8">
        <v>43370.538888888892</v>
      </c>
      <c r="BQ38" s="8">
        <v>43370.584722222222</v>
      </c>
      <c r="BR38" s="7">
        <v>9</v>
      </c>
      <c r="BS38" s="7">
        <v>2.0756944444444398</v>
      </c>
      <c r="BT38" s="7">
        <v>2.1215277777777799</v>
      </c>
      <c r="BU38" s="8">
        <v>43370.552928240744</v>
      </c>
      <c r="BV38" s="8">
        <v>43370.6</v>
      </c>
      <c r="BW38" s="7" t="s">
        <v>539</v>
      </c>
      <c r="BX38" s="8">
        <v>43371.316874999997</v>
      </c>
      <c r="BY38" s="7"/>
      <c r="BZ38" s="7">
        <v>1</v>
      </c>
      <c r="CA38" s="7">
        <v>1</v>
      </c>
      <c r="CB38" s="7">
        <v>0.3499999999999997</v>
      </c>
      <c r="CC38" s="7">
        <v>1.9</v>
      </c>
      <c r="CD38" s="7" t="s">
        <v>754</v>
      </c>
      <c r="CE38" s="7">
        <v>0</v>
      </c>
      <c r="CF38" s="7">
        <v>0</v>
      </c>
      <c r="CG38" s="7">
        <v>0</v>
      </c>
      <c r="CH38" s="7"/>
      <c r="CI38" s="7"/>
      <c r="CJ38" s="7"/>
      <c r="CK38" s="7"/>
      <c r="CL38" s="7"/>
      <c r="CM38" s="7"/>
      <c r="CN38" s="7">
        <v>1</v>
      </c>
      <c r="CO38" s="7">
        <v>0</v>
      </c>
      <c r="CP38" s="7">
        <v>8153570310</v>
      </c>
      <c r="CQ38" s="7"/>
      <c r="CR38" s="7"/>
      <c r="CS38" s="7"/>
      <c r="CT38" s="7">
        <v>40</v>
      </c>
      <c r="CU38" s="7">
        <v>2018</v>
      </c>
      <c r="CV38" s="7" t="s">
        <v>600</v>
      </c>
      <c r="CW38" s="7" t="s">
        <v>755</v>
      </c>
      <c r="CX38" s="7" t="s">
        <v>756</v>
      </c>
      <c r="CY38" s="7">
        <v>334</v>
      </c>
      <c r="CZ38" s="8">
        <v>43370.542534722219</v>
      </c>
      <c r="DA38" s="7" t="s">
        <v>256</v>
      </c>
      <c r="DB38" s="7"/>
      <c r="DC38" s="7" t="s">
        <v>206</v>
      </c>
      <c r="DD38" s="7" t="s">
        <v>207</v>
      </c>
      <c r="DE38" s="7"/>
      <c r="DF38" s="7" t="s">
        <v>208</v>
      </c>
      <c r="DG38" s="7"/>
      <c r="DH38" s="7" t="s">
        <v>757</v>
      </c>
      <c r="DI38" s="7"/>
      <c r="DJ38" s="7"/>
      <c r="DK38" s="7"/>
      <c r="DL38" s="7">
        <v>0</v>
      </c>
      <c r="DM38" s="7"/>
      <c r="DN38" s="7"/>
      <c r="DO38" s="7"/>
      <c r="DP38" s="7"/>
      <c r="DQ38" s="7"/>
      <c r="DR38" s="7"/>
      <c r="DS38" s="7"/>
      <c r="DT38" s="7"/>
      <c r="DU38" s="8"/>
      <c r="DV38" s="7"/>
      <c r="DW38" s="7"/>
      <c r="DX38" s="7"/>
      <c r="DY38" s="7"/>
      <c r="DZ38" s="7"/>
      <c r="EA38" s="7" t="s">
        <v>758</v>
      </c>
      <c r="EB38" s="7">
        <v>40</v>
      </c>
      <c r="EC38" s="7">
        <v>0</v>
      </c>
      <c r="ED38" s="7">
        <v>9.203300190301251E+26</v>
      </c>
      <c r="EE38" s="7"/>
      <c r="EF38" s="7"/>
      <c r="EG38" s="7"/>
      <c r="EH38" s="7" t="s">
        <v>205</v>
      </c>
      <c r="EI38" s="7"/>
      <c r="EJ38" s="7">
        <v>0</v>
      </c>
      <c r="EK38" s="7" t="s">
        <v>212</v>
      </c>
      <c r="EL38" s="7"/>
      <c r="EM38" s="7">
        <v>0</v>
      </c>
      <c r="EN38" s="7"/>
      <c r="EO38" s="7"/>
      <c r="EP38" s="7"/>
      <c r="EQ38" s="7"/>
      <c r="ER38" s="7"/>
      <c r="ES38" s="7"/>
      <c r="ET38" s="7"/>
      <c r="EU38" s="7"/>
      <c r="EV38" s="7"/>
      <c r="EW38" s="7">
        <v>0</v>
      </c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>
        <v>0</v>
      </c>
      <c r="FN38" s="7"/>
      <c r="FO38" s="7"/>
      <c r="FP38" s="7"/>
      <c r="FQ38" s="7" t="s">
        <v>759</v>
      </c>
      <c r="FR38" s="9" t="s">
        <v>745</v>
      </c>
    </row>
    <row r="39" spans="1:174" x14ac:dyDescent="0.25">
      <c r="A39" s="10" t="s">
        <v>760</v>
      </c>
      <c r="B39" s="11">
        <v>54</v>
      </c>
      <c r="C39" s="11">
        <v>882822</v>
      </c>
      <c r="D39" s="11">
        <v>1</v>
      </c>
      <c r="E39" s="11" t="s">
        <v>174</v>
      </c>
      <c r="F39" s="11">
        <v>5568013532</v>
      </c>
      <c r="G39" s="11"/>
      <c r="H39" s="11">
        <v>0</v>
      </c>
      <c r="I39" s="11" t="s">
        <v>175</v>
      </c>
      <c r="J39" s="11" t="s">
        <v>472</v>
      </c>
      <c r="K39" s="11"/>
      <c r="L39" s="11" t="s">
        <v>761</v>
      </c>
      <c r="M39" s="12">
        <v>43369.701805555553</v>
      </c>
      <c r="N39" s="12">
        <v>43376.47761574074</v>
      </c>
      <c r="O39" s="11" t="s">
        <v>762</v>
      </c>
      <c r="P39" s="11" t="s">
        <v>763</v>
      </c>
      <c r="Q39" s="11">
        <v>1921962557</v>
      </c>
      <c r="R39" s="11" t="s">
        <v>762</v>
      </c>
      <c r="S39" s="11" t="s">
        <v>764</v>
      </c>
      <c r="T39" s="11" t="s">
        <v>763</v>
      </c>
      <c r="U39" s="11"/>
      <c r="V39" s="11"/>
      <c r="W39" s="11" t="s">
        <v>626</v>
      </c>
      <c r="X39" s="11" t="s">
        <v>765</v>
      </c>
      <c r="Y39" s="11" t="s">
        <v>766</v>
      </c>
      <c r="Z39" s="11" t="s">
        <v>429</v>
      </c>
      <c r="AA39" s="11"/>
      <c r="AB39" s="11">
        <v>0</v>
      </c>
      <c r="AC39" s="11">
        <v>0</v>
      </c>
      <c r="AD39" s="11"/>
      <c r="AE39" s="11"/>
      <c r="AF39" s="11">
        <v>0</v>
      </c>
      <c r="AG39" s="11">
        <v>0</v>
      </c>
      <c r="AH39" s="11" t="s">
        <v>184</v>
      </c>
      <c r="AI39" s="11"/>
      <c r="AJ39" s="11" t="s">
        <v>174</v>
      </c>
      <c r="AK39" s="11" t="s">
        <v>174</v>
      </c>
      <c r="AL39" s="11">
        <v>5568013532</v>
      </c>
      <c r="AM39" s="11">
        <v>17930</v>
      </c>
      <c r="AN39" s="11" t="s">
        <v>185</v>
      </c>
      <c r="AO39" s="11" t="s">
        <v>186</v>
      </c>
      <c r="AP39" s="11" t="s">
        <v>187</v>
      </c>
      <c r="AQ39" s="11"/>
      <c r="AR39" s="11">
        <v>0</v>
      </c>
      <c r="AS39" s="11">
        <v>0</v>
      </c>
      <c r="AT39" s="11" t="s">
        <v>534</v>
      </c>
      <c r="AU39" s="11" t="s">
        <v>535</v>
      </c>
      <c r="AV39" s="11" t="s">
        <v>191</v>
      </c>
      <c r="AW39" s="11" t="s">
        <v>192</v>
      </c>
      <c r="AX39" s="11" t="s">
        <v>246</v>
      </c>
      <c r="AY39" s="11" t="s">
        <v>247</v>
      </c>
      <c r="AZ39" s="11" t="s">
        <v>767</v>
      </c>
      <c r="BA39" s="11" t="s">
        <v>249</v>
      </c>
      <c r="BB39" s="11" t="s">
        <v>768</v>
      </c>
      <c r="BC39" s="11" t="s">
        <v>769</v>
      </c>
      <c r="BD39" s="11"/>
      <c r="BE39" s="11"/>
      <c r="BF39" s="11">
        <v>0</v>
      </c>
      <c r="BG39" s="11" t="s">
        <v>513</v>
      </c>
      <c r="BH39" s="12">
        <v>43369.701840277776</v>
      </c>
      <c r="BI39" s="12">
        <v>43399.701840277776</v>
      </c>
      <c r="BJ39" s="12">
        <v>43369.701840277776</v>
      </c>
      <c r="BK39" s="12"/>
      <c r="BL39" s="11"/>
      <c r="BM39" s="12">
        <v>43370.583333333336</v>
      </c>
      <c r="BN39" s="12">
        <v>43370.59375</v>
      </c>
      <c r="BO39" s="11" t="s">
        <v>570</v>
      </c>
      <c r="BP39" s="12">
        <v>43370.467361111114</v>
      </c>
      <c r="BQ39" s="12">
        <v>43370.679861111108</v>
      </c>
      <c r="BR39" s="11">
        <v>9</v>
      </c>
      <c r="BS39" s="11">
        <v>0.76527777777777795</v>
      </c>
      <c r="BT39" s="11">
        <v>0.97777777777777797</v>
      </c>
      <c r="BU39" s="12"/>
      <c r="BV39" s="12">
        <v>43375.642164351855</v>
      </c>
      <c r="BW39" s="11"/>
      <c r="BX39" s="12">
        <v>43376.47761574074</v>
      </c>
      <c r="BY39" s="11"/>
      <c r="BZ39" s="11">
        <v>1</v>
      </c>
      <c r="CA39" s="11">
        <v>1</v>
      </c>
      <c r="CB39" s="11">
        <v>1.2500000000000011</v>
      </c>
      <c r="CC39" s="11">
        <v>0.96666666666666667</v>
      </c>
      <c r="CD39" s="11" t="s">
        <v>770</v>
      </c>
      <c r="CE39" s="11">
        <v>0</v>
      </c>
      <c r="CF39" s="11">
        <v>0</v>
      </c>
      <c r="CG39" s="11">
        <v>0</v>
      </c>
      <c r="CH39" s="11"/>
      <c r="CI39" s="11"/>
      <c r="CJ39" s="11"/>
      <c r="CK39" s="11"/>
      <c r="CL39" s="11"/>
      <c r="CM39" s="11"/>
      <c r="CN39" s="11">
        <v>1</v>
      </c>
      <c r="CO39" s="11">
        <v>0</v>
      </c>
      <c r="CP39" s="11">
        <v>1921962557</v>
      </c>
      <c r="CQ39" s="11"/>
      <c r="CR39" s="11"/>
      <c r="CS39" s="11"/>
      <c r="CT39" s="11">
        <v>15</v>
      </c>
      <c r="CU39" s="11">
        <v>2018</v>
      </c>
      <c r="CV39" s="11" t="s">
        <v>583</v>
      </c>
      <c r="CW39" s="11" t="s">
        <v>771</v>
      </c>
      <c r="CX39" s="11" t="s">
        <v>772</v>
      </c>
      <c r="CY39" s="11"/>
      <c r="CZ39" s="12"/>
      <c r="DA39" s="11" t="s">
        <v>256</v>
      </c>
      <c r="DB39" s="11"/>
      <c r="DC39" s="11" t="s">
        <v>206</v>
      </c>
      <c r="DD39" s="11" t="s">
        <v>207</v>
      </c>
      <c r="DE39" s="11"/>
      <c r="DF39" s="11" t="s">
        <v>208</v>
      </c>
      <c r="DG39" s="11"/>
      <c r="DH39" s="11" t="s">
        <v>519</v>
      </c>
      <c r="DI39" s="11"/>
      <c r="DJ39" s="11"/>
      <c r="DK39" s="11"/>
      <c r="DL39" s="11">
        <v>0</v>
      </c>
      <c r="DM39" s="11"/>
      <c r="DN39" s="11"/>
      <c r="DO39" s="11"/>
      <c r="DP39" s="11"/>
      <c r="DQ39" s="11"/>
      <c r="DR39" s="11"/>
      <c r="DS39" s="11"/>
      <c r="DT39" s="11"/>
      <c r="DU39" s="12">
        <v>43340</v>
      </c>
      <c r="DV39" s="11"/>
      <c r="DW39" s="11"/>
      <c r="DX39" s="11"/>
      <c r="DY39" s="11"/>
      <c r="DZ39" s="11"/>
      <c r="EA39" s="11" t="s">
        <v>211</v>
      </c>
      <c r="EB39" s="11">
        <v>32</v>
      </c>
      <c r="EC39" s="11">
        <v>300</v>
      </c>
      <c r="ED39" s="11">
        <v>7.8126011548012512E+26</v>
      </c>
      <c r="EE39" s="11"/>
      <c r="EF39" s="11"/>
      <c r="EG39" s="11"/>
      <c r="EH39" s="11" t="s">
        <v>205</v>
      </c>
      <c r="EI39" s="11"/>
      <c r="EJ39" s="11">
        <v>0</v>
      </c>
      <c r="EK39" s="11" t="s">
        <v>212</v>
      </c>
      <c r="EL39" s="11"/>
      <c r="EM39" s="11">
        <v>0</v>
      </c>
      <c r="EN39" s="11"/>
      <c r="EO39" s="11"/>
      <c r="EP39" s="11"/>
      <c r="EQ39" s="11"/>
      <c r="ER39" s="11"/>
      <c r="ES39" s="11"/>
      <c r="ET39" s="11"/>
      <c r="EU39" s="11"/>
      <c r="EV39" s="11"/>
      <c r="EW39" s="11">
        <v>0</v>
      </c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>
        <v>0</v>
      </c>
      <c r="FN39" s="11"/>
      <c r="FO39" s="11"/>
      <c r="FP39" s="11"/>
      <c r="FQ39" s="11" t="s">
        <v>773</v>
      </c>
      <c r="FR39" s="13" t="s">
        <v>760</v>
      </c>
    </row>
    <row r="40" spans="1:174" x14ac:dyDescent="0.25">
      <c r="A40" s="6" t="s">
        <v>760</v>
      </c>
      <c r="B40" s="7">
        <v>54</v>
      </c>
      <c r="C40" s="7">
        <v>883665</v>
      </c>
      <c r="D40" s="7">
        <v>1</v>
      </c>
      <c r="E40" s="7" t="s">
        <v>174</v>
      </c>
      <c r="F40" s="7">
        <v>5568013511</v>
      </c>
      <c r="G40" s="7"/>
      <c r="H40" s="7">
        <v>0</v>
      </c>
      <c r="I40" s="7" t="s">
        <v>175</v>
      </c>
      <c r="J40" s="7" t="s">
        <v>472</v>
      </c>
      <c r="K40" s="7"/>
      <c r="L40" s="7" t="s">
        <v>774</v>
      </c>
      <c r="M40" s="8">
        <v>43370.687349537038</v>
      </c>
      <c r="N40" s="8">
        <v>43374.43409722222</v>
      </c>
      <c r="O40" s="7" t="s">
        <v>762</v>
      </c>
      <c r="P40" s="7" t="s">
        <v>763</v>
      </c>
      <c r="Q40" s="7">
        <v>1921962557</v>
      </c>
      <c r="R40" s="7" t="s">
        <v>762</v>
      </c>
      <c r="S40" s="7" t="s">
        <v>764</v>
      </c>
      <c r="T40" s="7" t="s">
        <v>763</v>
      </c>
      <c r="U40" s="7"/>
      <c r="V40" s="7"/>
      <c r="W40" s="7" t="s">
        <v>626</v>
      </c>
      <c r="X40" s="7" t="s">
        <v>765</v>
      </c>
      <c r="Y40" s="7" t="s">
        <v>766</v>
      </c>
      <c r="Z40" s="7" t="s">
        <v>429</v>
      </c>
      <c r="AA40" s="7"/>
      <c r="AB40" s="7">
        <v>0</v>
      </c>
      <c r="AC40" s="7">
        <v>0</v>
      </c>
      <c r="AD40" s="7"/>
      <c r="AE40" s="7"/>
      <c r="AF40" s="7">
        <v>0</v>
      </c>
      <c r="AG40" s="7">
        <v>0</v>
      </c>
      <c r="AH40" s="7" t="s">
        <v>184</v>
      </c>
      <c r="AI40" s="7"/>
      <c r="AJ40" s="7" t="s">
        <v>174</v>
      </c>
      <c r="AK40" s="7" t="s">
        <v>174</v>
      </c>
      <c r="AL40" s="7">
        <v>5568013511</v>
      </c>
      <c r="AM40" s="7">
        <v>17930</v>
      </c>
      <c r="AN40" s="7" t="s">
        <v>185</v>
      </c>
      <c r="AO40" s="7" t="s">
        <v>186</v>
      </c>
      <c r="AP40" s="7" t="s">
        <v>187</v>
      </c>
      <c r="AQ40" s="7"/>
      <c r="AR40" s="7">
        <v>0</v>
      </c>
      <c r="AS40" s="7">
        <v>0</v>
      </c>
      <c r="AT40" s="7" t="s">
        <v>223</v>
      </c>
      <c r="AU40" s="7" t="s">
        <v>224</v>
      </c>
      <c r="AV40" s="7" t="s">
        <v>225</v>
      </c>
      <c r="AW40" s="7" t="s">
        <v>192</v>
      </c>
      <c r="AX40" s="7" t="s">
        <v>223</v>
      </c>
      <c r="AY40" s="7" t="s">
        <v>224</v>
      </c>
      <c r="AZ40" s="7" t="s">
        <v>225</v>
      </c>
      <c r="BA40" s="7" t="s">
        <v>193</v>
      </c>
      <c r="BB40" s="7" t="s">
        <v>775</v>
      </c>
      <c r="BC40" s="7" t="s">
        <v>776</v>
      </c>
      <c r="BD40" s="7" t="s">
        <v>196</v>
      </c>
      <c r="BE40" s="7" t="s">
        <v>197</v>
      </c>
      <c r="BF40" s="7">
        <v>0</v>
      </c>
      <c r="BG40" s="7" t="s">
        <v>198</v>
      </c>
      <c r="BH40" s="8">
        <v>43370.687534722223</v>
      </c>
      <c r="BI40" s="8">
        <v>43400.687534722223</v>
      </c>
      <c r="BJ40" s="8">
        <v>43370.687534722223</v>
      </c>
      <c r="BK40" s="8">
        <v>43371.395833333336</v>
      </c>
      <c r="BL40" s="7" t="s">
        <v>199</v>
      </c>
      <c r="BM40" s="8">
        <v>43371.395833333336</v>
      </c>
      <c r="BN40" s="8">
        <v>43371.413194444445</v>
      </c>
      <c r="BO40" s="7" t="s">
        <v>570</v>
      </c>
      <c r="BP40" s="8">
        <v>43371.356944444444</v>
      </c>
      <c r="BQ40" s="8">
        <v>43371.388888888891</v>
      </c>
      <c r="BR40" s="7">
        <v>9</v>
      </c>
      <c r="BS40" s="7">
        <v>0.66944444444444395</v>
      </c>
      <c r="BT40" s="7">
        <v>0.70138888888888895</v>
      </c>
      <c r="BU40" s="8">
        <v>43371.38894675926</v>
      </c>
      <c r="BV40" s="8">
        <v>43371.686655092592</v>
      </c>
      <c r="BW40" s="7"/>
      <c r="BX40" s="8">
        <v>43374.43409722222</v>
      </c>
      <c r="BY40" s="7"/>
      <c r="BZ40" s="7">
        <v>1</v>
      </c>
      <c r="CA40" s="7">
        <v>1</v>
      </c>
      <c r="CB40" s="7">
        <v>0.76666666666666605</v>
      </c>
      <c r="CC40" s="7">
        <v>0.3</v>
      </c>
      <c r="CD40" s="7" t="s">
        <v>777</v>
      </c>
      <c r="CE40" s="7">
        <v>0</v>
      </c>
      <c r="CF40" s="7">
        <v>0</v>
      </c>
      <c r="CG40" s="7">
        <v>0</v>
      </c>
      <c r="CH40" s="7"/>
      <c r="CI40" s="7"/>
      <c r="CJ40" s="7"/>
      <c r="CK40" s="7"/>
      <c r="CL40" s="7"/>
      <c r="CM40" s="7"/>
      <c r="CN40" s="7">
        <v>1</v>
      </c>
      <c r="CO40" s="7">
        <v>0</v>
      </c>
      <c r="CP40" s="7">
        <v>1921962557</v>
      </c>
      <c r="CQ40" s="7"/>
      <c r="CR40" s="7"/>
      <c r="CS40" s="7"/>
      <c r="CT40" s="7">
        <v>15</v>
      </c>
      <c r="CU40" s="7">
        <v>2018</v>
      </c>
      <c r="CV40" s="7" t="s">
        <v>583</v>
      </c>
      <c r="CW40" s="7" t="s">
        <v>771</v>
      </c>
      <c r="CX40" s="7" t="s">
        <v>772</v>
      </c>
      <c r="CY40" s="7">
        <v>4</v>
      </c>
      <c r="CZ40" s="8">
        <v>43371.385752314818</v>
      </c>
      <c r="DA40" s="7" t="s">
        <v>256</v>
      </c>
      <c r="DB40" s="7"/>
      <c r="DC40" s="7" t="s">
        <v>206</v>
      </c>
      <c r="DD40" s="7" t="s">
        <v>207</v>
      </c>
      <c r="DE40" s="7"/>
      <c r="DF40" s="7" t="s">
        <v>208</v>
      </c>
      <c r="DG40" s="7"/>
      <c r="DH40" s="7" t="s">
        <v>519</v>
      </c>
      <c r="DI40" s="7"/>
      <c r="DJ40" s="7"/>
      <c r="DK40" s="7"/>
      <c r="DL40" s="7">
        <v>20</v>
      </c>
      <c r="DM40" s="7"/>
      <c r="DN40" s="7"/>
      <c r="DO40" s="7" t="s">
        <v>778</v>
      </c>
      <c r="DP40" s="7">
        <v>0</v>
      </c>
      <c r="DQ40" s="7"/>
      <c r="DR40" s="7" t="s">
        <v>779</v>
      </c>
      <c r="DS40" s="7"/>
      <c r="DT40" s="7">
        <v>0.129</v>
      </c>
      <c r="DU40" s="8">
        <v>43371.386111111111</v>
      </c>
      <c r="DV40" s="7"/>
      <c r="DW40" s="7"/>
      <c r="DX40" s="7"/>
      <c r="DY40" s="7"/>
      <c r="DZ40" s="7"/>
      <c r="EA40" s="7" t="s">
        <v>211</v>
      </c>
      <c r="EB40" s="7">
        <v>32</v>
      </c>
      <c r="EC40" s="7">
        <v>300</v>
      </c>
      <c r="ED40" s="7">
        <v>7.8126011548012512E+26</v>
      </c>
      <c r="EE40" s="7"/>
      <c r="EF40" s="7"/>
      <c r="EG40" s="7"/>
      <c r="EH40" s="7" t="s">
        <v>205</v>
      </c>
      <c r="EI40" s="7"/>
      <c r="EJ40" s="7">
        <v>0</v>
      </c>
      <c r="EK40" s="7" t="s">
        <v>212</v>
      </c>
      <c r="EL40" s="7"/>
      <c r="EM40" s="7">
        <v>0</v>
      </c>
      <c r="EN40" s="7"/>
      <c r="EO40" s="7"/>
      <c r="EP40" s="7"/>
      <c r="EQ40" s="7"/>
      <c r="ER40" s="7"/>
      <c r="ES40" s="7"/>
      <c r="ET40" s="7"/>
      <c r="EU40" s="7"/>
      <c r="EV40" s="7"/>
      <c r="EW40" s="7">
        <v>0</v>
      </c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>
        <v>0</v>
      </c>
      <c r="FN40" s="7"/>
      <c r="FO40" s="7"/>
      <c r="FP40" s="7"/>
      <c r="FQ40" s="7" t="s">
        <v>773</v>
      </c>
      <c r="FR40" s="9" t="s">
        <v>760</v>
      </c>
    </row>
  </sheetData>
  <autoFilter ref="A1:FR40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F115"/>
  <sheetViews>
    <sheetView workbookViewId="0">
      <selection activeCell="A2" sqref="A2"/>
    </sheetView>
  </sheetViews>
  <sheetFormatPr baseColWidth="10" defaultRowHeight="15" x14ac:dyDescent="0.25"/>
  <sheetData>
    <row r="1" spans="1:84" x14ac:dyDescent="0.25">
      <c r="A1" s="14" t="s">
        <v>1886</v>
      </c>
      <c r="B1" s="15" t="s">
        <v>780</v>
      </c>
      <c r="C1" s="15" t="s">
        <v>781</v>
      </c>
      <c r="D1" s="15" t="s">
        <v>782</v>
      </c>
      <c r="E1" s="15" t="s">
        <v>783</v>
      </c>
      <c r="F1" s="15" t="s">
        <v>784</v>
      </c>
      <c r="G1" s="15" t="s">
        <v>785</v>
      </c>
      <c r="H1" s="15" t="s">
        <v>786</v>
      </c>
      <c r="I1" s="15" t="s">
        <v>787</v>
      </c>
      <c r="J1" s="15" t="s">
        <v>788</v>
      </c>
      <c r="K1" s="15" t="s">
        <v>789</v>
      </c>
      <c r="L1" s="15" t="s">
        <v>790</v>
      </c>
      <c r="M1" s="15" t="s">
        <v>791</v>
      </c>
      <c r="N1" s="15" t="s">
        <v>792</v>
      </c>
      <c r="O1" s="15" t="s">
        <v>793</v>
      </c>
      <c r="P1" s="15" t="s">
        <v>794</v>
      </c>
      <c r="Q1" s="15" t="s">
        <v>795</v>
      </c>
      <c r="R1" s="15" t="s">
        <v>796</v>
      </c>
      <c r="S1" s="15" t="s">
        <v>797</v>
      </c>
      <c r="T1" s="15" t="s">
        <v>798</v>
      </c>
      <c r="U1" s="15" t="s">
        <v>799</v>
      </c>
      <c r="V1" s="15" t="s">
        <v>800</v>
      </c>
      <c r="W1" s="15" t="s">
        <v>801</v>
      </c>
      <c r="X1" s="15" t="s">
        <v>802</v>
      </c>
      <c r="Y1" s="15" t="s">
        <v>803</v>
      </c>
      <c r="Z1" s="15" t="s">
        <v>804</v>
      </c>
      <c r="AA1" s="15" t="s">
        <v>805</v>
      </c>
      <c r="AB1" s="15" t="s">
        <v>806</v>
      </c>
      <c r="AC1" s="15" t="s">
        <v>807</v>
      </c>
      <c r="AD1" s="15" t="s">
        <v>808</v>
      </c>
      <c r="AE1" s="15" t="s">
        <v>809</v>
      </c>
      <c r="AF1" s="15" t="s">
        <v>810</v>
      </c>
      <c r="AG1" s="15" t="s">
        <v>811</v>
      </c>
      <c r="AH1" s="15" t="s">
        <v>812</v>
      </c>
      <c r="AI1" s="15" t="s">
        <v>813</v>
      </c>
      <c r="AJ1" s="15" t="s">
        <v>814</v>
      </c>
      <c r="AK1" s="15" t="s">
        <v>815</v>
      </c>
      <c r="AL1" s="15" t="s">
        <v>816</v>
      </c>
      <c r="AM1" s="15" t="s">
        <v>817</v>
      </c>
      <c r="AN1" s="15" t="s">
        <v>818</v>
      </c>
      <c r="AO1" s="15" t="s">
        <v>819</v>
      </c>
      <c r="AP1" s="15" t="s">
        <v>820</v>
      </c>
      <c r="AQ1" s="15" t="s">
        <v>821</v>
      </c>
      <c r="AR1" s="15" t="s">
        <v>822</v>
      </c>
      <c r="AS1" s="15" t="s">
        <v>823</v>
      </c>
      <c r="AT1" s="15" t="s">
        <v>824</v>
      </c>
      <c r="AU1" s="15" t="s">
        <v>825</v>
      </c>
      <c r="AV1" s="15" t="s">
        <v>826</v>
      </c>
      <c r="AW1" s="15" t="s">
        <v>827</v>
      </c>
      <c r="AX1" s="15" t="s">
        <v>828</v>
      </c>
      <c r="AY1" s="15" t="s">
        <v>829</v>
      </c>
      <c r="AZ1" s="15" t="s">
        <v>830</v>
      </c>
      <c r="BA1" s="15" t="s">
        <v>831</v>
      </c>
      <c r="BB1" s="15" t="s">
        <v>832</v>
      </c>
      <c r="BC1" s="15" t="s">
        <v>833</v>
      </c>
      <c r="BD1" s="15" t="s">
        <v>834</v>
      </c>
      <c r="BE1" s="15" t="s">
        <v>835</v>
      </c>
      <c r="BF1" s="15" t="s">
        <v>836</v>
      </c>
      <c r="BG1" s="15" t="s">
        <v>837</v>
      </c>
      <c r="BH1" s="15" t="s">
        <v>838</v>
      </c>
      <c r="BI1" s="15" t="s">
        <v>839</v>
      </c>
      <c r="BJ1" s="15" t="s">
        <v>840</v>
      </c>
      <c r="BK1" s="15" t="s">
        <v>841</v>
      </c>
      <c r="BL1" s="15" t="s">
        <v>842</v>
      </c>
      <c r="BM1" s="15" t="s">
        <v>843</v>
      </c>
      <c r="BN1" s="15" t="s">
        <v>844</v>
      </c>
      <c r="BO1" s="15" t="s">
        <v>845</v>
      </c>
      <c r="BP1" s="15" t="s">
        <v>846</v>
      </c>
      <c r="BQ1" s="15" t="s">
        <v>847</v>
      </c>
      <c r="BR1" s="15" t="s">
        <v>848</v>
      </c>
      <c r="BS1" s="15" t="s">
        <v>849</v>
      </c>
      <c r="BT1" s="15" t="s">
        <v>850</v>
      </c>
      <c r="BU1" s="15" t="s">
        <v>851</v>
      </c>
      <c r="BV1" s="15" t="s">
        <v>852</v>
      </c>
      <c r="BW1" s="15" t="s">
        <v>853</v>
      </c>
      <c r="BX1" s="15" t="s">
        <v>854</v>
      </c>
      <c r="BY1" s="15" t="s">
        <v>855</v>
      </c>
      <c r="BZ1" s="15" t="s">
        <v>856</v>
      </c>
      <c r="CA1" s="15" t="s">
        <v>857</v>
      </c>
      <c r="CB1" s="15" t="s">
        <v>858</v>
      </c>
      <c r="CC1" s="15" t="s">
        <v>859</v>
      </c>
      <c r="CD1" s="15" t="s">
        <v>860</v>
      </c>
      <c r="CE1" s="15" t="s">
        <v>861</v>
      </c>
      <c r="CF1" s="16" t="s">
        <v>862</v>
      </c>
    </row>
    <row r="2" spans="1:84" x14ac:dyDescent="0.25">
      <c r="A2" s="17">
        <v>9800173386</v>
      </c>
      <c r="B2" s="18" t="s">
        <v>863</v>
      </c>
      <c r="C2" s="18" t="s">
        <v>864</v>
      </c>
      <c r="D2" s="18"/>
      <c r="E2" s="18" t="s">
        <v>183</v>
      </c>
      <c r="F2" s="18" t="s">
        <v>865</v>
      </c>
      <c r="G2" s="18" t="s">
        <v>866</v>
      </c>
      <c r="H2" s="18" t="s">
        <v>867</v>
      </c>
      <c r="I2" s="18" t="s">
        <v>866</v>
      </c>
      <c r="J2" s="18">
        <v>1</v>
      </c>
      <c r="K2" s="18">
        <v>2900</v>
      </c>
      <c r="L2" s="18">
        <v>5010776393</v>
      </c>
      <c r="M2" s="18">
        <v>1221452759</v>
      </c>
      <c r="N2" s="18" t="s">
        <v>868</v>
      </c>
      <c r="O2" s="18" t="s">
        <v>869</v>
      </c>
      <c r="P2" s="18" t="s">
        <v>870</v>
      </c>
      <c r="Q2" s="18">
        <v>15</v>
      </c>
      <c r="R2" s="18">
        <v>2018</v>
      </c>
      <c r="S2" s="18" t="s">
        <v>871</v>
      </c>
      <c r="T2" s="18" t="s">
        <v>871</v>
      </c>
      <c r="U2" s="18" t="s">
        <v>871</v>
      </c>
      <c r="V2" s="19">
        <v>43272</v>
      </c>
      <c r="W2" s="19"/>
      <c r="X2" s="18" t="s">
        <v>872</v>
      </c>
      <c r="Y2" s="18" t="s">
        <v>871</v>
      </c>
      <c r="Z2" s="18" t="s">
        <v>873</v>
      </c>
      <c r="AA2" s="18" t="s">
        <v>874</v>
      </c>
      <c r="AB2" s="18" t="s">
        <v>875</v>
      </c>
      <c r="AC2" s="18"/>
      <c r="AD2" s="19">
        <v>20821</v>
      </c>
      <c r="AE2" s="18" t="s">
        <v>876</v>
      </c>
      <c r="AF2" s="18"/>
      <c r="AG2" s="18" t="s">
        <v>877</v>
      </c>
      <c r="AH2" s="18"/>
      <c r="AI2" s="18"/>
      <c r="AJ2" s="18" t="s">
        <v>878</v>
      </c>
      <c r="AK2" s="18" t="s">
        <v>879</v>
      </c>
      <c r="AL2" s="18" t="s">
        <v>880</v>
      </c>
      <c r="AM2" s="19">
        <v>43276</v>
      </c>
      <c r="AN2" s="18" t="s">
        <v>879</v>
      </c>
      <c r="AO2" s="18" t="s">
        <v>881</v>
      </c>
      <c r="AP2" s="18" t="s">
        <v>256</v>
      </c>
      <c r="AQ2" s="18" t="s">
        <v>256</v>
      </c>
      <c r="AR2" s="18">
        <v>25</v>
      </c>
      <c r="AS2" s="18" t="s">
        <v>882</v>
      </c>
      <c r="AT2" s="18"/>
      <c r="AU2" s="18">
        <v>9800165688</v>
      </c>
      <c r="AV2" s="18"/>
      <c r="AW2" s="18" t="s">
        <v>883</v>
      </c>
      <c r="AX2" s="18" t="s">
        <v>884</v>
      </c>
      <c r="AY2" s="18" t="s">
        <v>885</v>
      </c>
      <c r="AZ2" s="18" t="s">
        <v>885</v>
      </c>
      <c r="BA2" s="18" t="s">
        <v>885</v>
      </c>
      <c r="BB2" s="18" t="s">
        <v>183</v>
      </c>
      <c r="BC2" s="18">
        <v>78043</v>
      </c>
      <c r="BD2" s="18">
        <v>78870</v>
      </c>
      <c r="BE2" s="18"/>
      <c r="BF2" s="18"/>
      <c r="BG2" s="18"/>
      <c r="BH2" s="18">
        <v>6220958446</v>
      </c>
      <c r="BI2" s="18" t="s">
        <v>886</v>
      </c>
      <c r="BJ2" s="18" t="s">
        <v>887</v>
      </c>
      <c r="BK2" s="18" t="s">
        <v>888</v>
      </c>
      <c r="BL2" s="18" t="s">
        <v>889</v>
      </c>
      <c r="BM2" s="18" t="s">
        <v>890</v>
      </c>
      <c r="BN2" s="18"/>
      <c r="BO2" s="18" t="s">
        <v>891</v>
      </c>
      <c r="BP2" s="18" t="s">
        <v>892</v>
      </c>
      <c r="BQ2" s="18" t="s">
        <v>885</v>
      </c>
      <c r="BR2" s="18" t="s">
        <v>893</v>
      </c>
      <c r="BS2" s="18" t="s">
        <v>885</v>
      </c>
      <c r="BT2" s="18" t="s">
        <v>885</v>
      </c>
      <c r="BU2" s="18" t="s">
        <v>885</v>
      </c>
      <c r="BV2" s="18" t="s">
        <v>183</v>
      </c>
      <c r="BW2" s="18">
        <v>78043</v>
      </c>
      <c r="BX2" s="18">
        <v>78870</v>
      </c>
      <c r="BY2" s="18">
        <v>0.109</v>
      </c>
      <c r="BZ2" s="19">
        <v>43303</v>
      </c>
      <c r="CA2" s="18" t="s">
        <v>879</v>
      </c>
      <c r="CB2" s="18">
        <v>4</v>
      </c>
      <c r="CC2" s="18"/>
      <c r="CD2" s="18"/>
      <c r="CE2" s="18"/>
      <c r="CF2" s="20"/>
    </row>
    <row r="3" spans="1:84" x14ac:dyDescent="0.25">
      <c r="A3" s="21">
        <v>9809117884</v>
      </c>
      <c r="B3" s="22" t="s">
        <v>863</v>
      </c>
      <c r="C3" s="22" t="s">
        <v>864</v>
      </c>
      <c r="D3" s="22"/>
      <c r="E3" s="22" t="s">
        <v>183</v>
      </c>
      <c r="F3" s="22" t="s">
        <v>865</v>
      </c>
      <c r="G3" s="22" t="s">
        <v>866</v>
      </c>
      <c r="H3" s="22" t="s">
        <v>867</v>
      </c>
      <c r="I3" s="22" t="s">
        <v>866</v>
      </c>
      <c r="J3" s="22">
        <v>3</v>
      </c>
      <c r="K3" s="22">
        <v>19700</v>
      </c>
      <c r="L3" s="22">
        <v>7527428739</v>
      </c>
      <c r="M3" s="22">
        <v>1221455948</v>
      </c>
      <c r="N3" s="22" t="s">
        <v>894</v>
      </c>
      <c r="O3" s="22" t="s">
        <v>895</v>
      </c>
      <c r="P3" s="22" t="s">
        <v>896</v>
      </c>
      <c r="Q3" s="22">
        <v>15</v>
      </c>
      <c r="R3" s="22">
        <v>2018</v>
      </c>
      <c r="S3" s="22" t="s">
        <v>878</v>
      </c>
      <c r="T3" s="22" t="s">
        <v>878</v>
      </c>
      <c r="U3" s="22" t="s">
        <v>878</v>
      </c>
      <c r="V3" s="23">
        <v>43276</v>
      </c>
      <c r="W3" s="23"/>
      <c r="X3" s="22" t="s">
        <v>897</v>
      </c>
      <c r="Y3" s="22" t="s">
        <v>871</v>
      </c>
      <c r="Z3" s="22" t="s">
        <v>873</v>
      </c>
      <c r="AA3" s="22" t="s">
        <v>874</v>
      </c>
      <c r="AB3" s="22" t="s">
        <v>898</v>
      </c>
      <c r="AC3" s="22"/>
      <c r="AD3" s="23">
        <v>39115</v>
      </c>
      <c r="AE3" s="22" t="s">
        <v>876</v>
      </c>
      <c r="AF3" s="22"/>
      <c r="AG3" s="22" t="s">
        <v>877</v>
      </c>
      <c r="AH3" s="22"/>
      <c r="AI3" s="22"/>
      <c r="AJ3" s="22" t="s">
        <v>878</v>
      </c>
      <c r="AK3" s="22" t="s">
        <v>879</v>
      </c>
      <c r="AL3" s="22" t="s">
        <v>880</v>
      </c>
      <c r="AM3" s="23">
        <v>43279</v>
      </c>
      <c r="AN3" s="22" t="s">
        <v>879</v>
      </c>
      <c r="AO3" s="22" t="s">
        <v>881</v>
      </c>
      <c r="AP3" s="22" t="s">
        <v>899</v>
      </c>
      <c r="AQ3" s="22" t="s">
        <v>256</v>
      </c>
      <c r="AR3" s="22">
        <v>25</v>
      </c>
      <c r="AS3" s="22" t="s">
        <v>882</v>
      </c>
      <c r="AT3" s="22"/>
      <c r="AU3" s="22">
        <v>9809174118</v>
      </c>
      <c r="AV3" s="22"/>
      <c r="AW3" s="22">
        <v>1</v>
      </c>
      <c r="AX3" s="22" t="s">
        <v>900</v>
      </c>
      <c r="AY3" s="22" t="s">
        <v>885</v>
      </c>
      <c r="AZ3" s="22" t="s">
        <v>901</v>
      </c>
      <c r="BA3" s="22" t="s">
        <v>885</v>
      </c>
      <c r="BB3" s="22" t="s">
        <v>183</v>
      </c>
      <c r="BC3" s="22">
        <v>78043</v>
      </c>
      <c r="BD3" s="22">
        <v>78870</v>
      </c>
      <c r="BE3" s="22"/>
      <c r="BF3" s="22"/>
      <c r="BG3" s="22"/>
      <c r="BH3" s="22">
        <v>6731873016</v>
      </c>
      <c r="BI3" s="22" t="s">
        <v>902</v>
      </c>
      <c r="BJ3" s="22" t="s">
        <v>887</v>
      </c>
      <c r="BK3" s="22" t="s">
        <v>903</v>
      </c>
      <c r="BL3" s="22" t="s">
        <v>889</v>
      </c>
      <c r="BM3" s="22" t="s">
        <v>890</v>
      </c>
      <c r="BN3" s="22"/>
      <c r="BO3" s="22" t="s">
        <v>904</v>
      </c>
      <c r="BP3" s="22" t="s">
        <v>904</v>
      </c>
      <c r="BQ3" s="22" t="s">
        <v>905</v>
      </c>
      <c r="BR3" s="22" t="s">
        <v>906</v>
      </c>
      <c r="BS3" s="22" t="s">
        <v>885</v>
      </c>
      <c r="BT3" s="22" t="s">
        <v>901</v>
      </c>
      <c r="BU3" s="22" t="s">
        <v>885</v>
      </c>
      <c r="BV3" s="22" t="s">
        <v>183</v>
      </c>
      <c r="BW3" s="22">
        <v>78043</v>
      </c>
      <c r="BX3" s="22">
        <v>78870</v>
      </c>
      <c r="BY3" s="22">
        <v>0.52800000000000002</v>
      </c>
      <c r="BZ3" s="23">
        <v>43276</v>
      </c>
      <c r="CA3" s="22" t="s">
        <v>879</v>
      </c>
      <c r="CB3" s="22">
        <v>0</v>
      </c>
      <c r="CC3" s="22"/>
      <c r="CD3" s="22"/>
      <c r="CE3" s="22"/>
      <c r="CF3" s="24"/>
    </row>
    <row r="4" spans="1:84" x14ac:dyDescent="0.25">
      <c r="A4" s="17">
        <v>9818685602</v>
      </c>
      <c r="B4" s="18" t="s">
        <v>863</v>
      </c>
      <c r="C4" s="18" t="s">
        <v>864</v>
      </c>
      <c r="D4" s="18"/>
      <c r="E4" s="18" t="s">
        <v>183</v>
      </c>
      <c r="F4" s="18" t="s">
        <v>907</v>
      </c>
      <c r="G4" s="18" t="s">
        <v>908</v>
      </c>
      <c r="H4" s="18" t="s">
        <v>909</v>
      </c>
      <c r="I4" s="18" t="s">
        <v>908</v>
      </c>
      <c r="J4" s="18">
        <v>6</v>
      </c>
      <c r="K4" s="18">
        <v>3100</v>
      </c>
      <c r="L4" s="18">
        <v>4931542597</v>
      </c>
      <c r="M4" s="18">
        <v>1221441172</v>
      </c>
      <c r="N4" s="18" t="s">
        <v>910</v>
      </c>
      <c r="O4" s="18" t="s">
        <v>869</v>
      </c>
      <c r="P4" s="18" t="s">
        <v>870</v>
      </c>
      <c r="Q4" s="18">
        <v>15</v>
      </c>
      <c r="R4" s="18">
        <v>2018</v>
      </c>
      <c r="S4" s="18" t="s">
        <v>871</v>
      </c>
      <c r="T4" s="18" t="s">
        <v>871</v>
      </c>
      <c r="U4" s="18" t="s">
        <v>871</v>
      </c>
      <c r="V4" s="19">
        <v>43263</v>
      </c>
      <c r="W4" s="19"/>
      <c r="X4" s="18" t="s">
        <v>911</v>
      </c>
      <c r="Y4" s="18" t="s">
        <v>878</v>
      </c>
      <c r="Z4" s="18" t="s">
        <v>912</v>
      </c>
      <c r="AA4" s="18" t="s">
        <v>913</v>
      </c>
      <c r="AB4" s="18" t="s">
        <v>914</v>
      </c>
      <c r="AC4" s="18"/>
      <c r="AD4" s="19">
        <v>39909</v>
      </c>
      <c r="AE4" s="18" t="s">
        <v>876</v>
      </c>
      <c r="AF4" s="18"/>
      <c r="AG4" s="18" t="s">
        <v>877</v>
      </c>
      <c r="AH4" s="18"/>
      <c r="AI4" s="18"/>
      <c r="AJ4" s="18" t="s">
        <v>878</v>
      </c>
      <c r="AK4" s="18" t="s">
        <v>879</v>
      </c>
      <c r="AL4" s="18" t="s">
        <v>880</v>
      </c>
      <c r="AM4" s="19">
        <v>43265</v>
      </c>
      <c r="AN4" s="18" t="s">
        <v>879</v>
      </c>
      <c r="AO4" s="18" t="s">
        <v>881</v>
      </c>
      <c r="AP4" s="18" t="s">
        <v>256</v>
      </c>
      <c r="AQ4" s="18" t="s">
        <v>256</v>
      </c>
      <c r="AR4" s="18">
        <v>20</v>
      </c>
      <c r="AS4" s="18" t="s">
        <v>882</v>
      </c>
      <c r="AT4" s="18"/>
      <c r="AU4" s="18">
        <v>9818649162</v>
      </c>
      <c r="AV4" s="18"/>
      <c r="AW4" s="18">
        <v>16</v>
      </c>
      <c r="AX4" s="18" t="s">
        <v>915</v>
      </c>
      <c r="AY4" s="18" t="s">
        <v>885</v>
      </c>
      <c r="AZ4" s="18" t="s">
        <v>885</v>
      </c>
      <c r="BA4" s="18" t="s">
        <v>885</v>
      </c>
      <c r="BB4" s="18" t="s">
        <v>183</v>
      </c>
      <c r="BC4" s="18">
        <v>78043</v>
      </c>
      <c r="BD4" s="18">
        <v>78870</v>
      </c>
      <c r="BE4" s="18"/>
      <c r="BF4" s="18"/>
      <c r="BG4" s="18"/>
      <c r="BH4" s="18">
        <v>3541497260</v>
      </c>
      <c r="BI4" s="18" t="s">
        <v>916</v>
      </c>
      <c r="BJ4" s="18" t="s">
        <v>887</v>
      </c>
      <c r="BK4" s="18" t="s">
        <v>917</v>
      </c>
      <c r="BL4" s="18" t="s">
        <v>918</v>
      </c>
      <c r="BM4" s="18" t="s">
        <v>890</v>
      </c>
      <c r="BN4" s="18"/>
      <c r="BO4" s="18" t="s">
        <v>919</v>
      </c>
      <c r="BP4" s="18"/>
      <c r="BQ4" s="18" t="s">
        <v>885</v>
      </c>
      <c r="BR4" s="18" t="s">
        <v>920</v>
      </c>
      <c r="BS4" s="18" t="s">
        <v>885</v>
      </c>
      <c r="BT4" s="18" t="s">
        <v>885</v>
      </c>
      <c r="BU4" s="18" t="s">
        <v>885</v>
      </c>
      <c r="BV4" s="18" t="s">
        <v>183</v>
      </c>
      <c r="BW4" s="18">
        <v>78043</v>
      </c>
      <c r="BX4" s="18">
        <v>78870</v>
      </c>
      <c r="BY4" s="18">
        <v>0.32100000000000001</v>
      </c>
      <c r="BZ4" s="19">
        <v>43302</v>
      </c>
      <c r="CA4" s="18" t="s">
        <v>879</v>
      </c>
      <c r="CB4" s="18">
        <v>17</v>
      </c>
      <c r="CC4" s="18"/>
      <c r="CD4" s="18"/>
      <c r="CE4" s="18"/>
      <c r="CF4" s="20"/>
    </row>
    <row r="5" spans="1:84" x14ac:dyDescent="0.25">
      <c r="A5" s="21">
        <v>9825217864</v>
      </c>
      <c r="B5" s="22" t="s">
        <v>863</v>
      </c>
      <c r="C5" s="22" t="s">
        <v>864</v>
      </c>
      <c r="D5" s="22"/>
      <c r="E5" s="22" t="s">
        <v>183</v>
      </c>
      <c r="F5" s="22" t="s">
        <v>907</v>
      </c>
      <c r="G5" s="22" t="s">
        <v>908</v>
      </c>
      <c r="H5" s="22" t="s">
        <v>909</v>
      </c>
      <c r="I5" s="22" t="s">
        <v>908</v>
      </c>
      <c r="J5" s="22">
        <v>2</v>
      </c>
      <c r="K5" s="22">
        <v>11800</v>
      </c>
      <c r="L5" s="22">
        <v>8451443421</v>
      </c>
      <c r="M5" s="22">
        <v>1221444202</v>
      </c>
      <c r="N5" s="22" t="s">
        <v>921</v>
      </c>
      <c r="O5" s="22" t="s">
        <v>869</v>
      </c>
      <c r="P5" s="22" t="s">
        <v>870</v>
      </c>
      <c r="Q5" s="22">
        <v>15</v>
      </c>
      <c r="R5" s="22">
        <v>2018</v>
      </c>
      <c r="S5" s="22" t="s">
        <v>871</v>
      </c>
      <c r="T5" s="22" t="s">
        <v>871</v>
      </c>
      <c r="U5" s="22" t="s">
        <v>871</v>
      </c>
      <c r="V5" s="23">
        <v>43264</v>
      </c>
      <c r="W5" s="23"/>
      <c r="X5" s="22" t="s">
        <v>922</v>
      </c>
      <c r="Y5" s="22" t="s">
        <v>871</v>
      </c>
      <c r="Z5" s="22" t="s">
        <v>873</v>
      </c>
      <c r="AA5" s="22" t="s">
        <v>874</v>
      </c>
      <c r="AB5" s="22" t="s">
        <v>923</v>
      </c>
      <c r="AC5" s="22"/>
      <c r="AD5" s="23">
        <v>38698</v>
      </c>
      <c r="AE5" s="22" t="s">
        <v>876</v>
      </c>
      <c r="AF5" s="22"/>
      <c r="AG5" s="22" t="s">
        <v>877</v>
      </c>
      <c r="AH5" s="22"/>
      <c r="AI5" s="22"/>
      <c r="AJ5" s="22" t="s">
        <v>878</v>
      </c>
      <c r="AK5" s="22" t="s">
        <v>879</v>
      </c>
      <c r="AL5" s="22" t="s">
        <v>880</v>
      </c>
      <c r="AM5" s="23">
        <v>43266</v>
      </c>
      <c r="AN5" s="22" t="s">
        <v>879</v>
      </c>
      <c r="AO5" s="22" t="s">
        <v>881</v>
      </c>
      <c r="AP5" s="22" t="s">
        <v>899</v>
      </c>
      <c r="AQ5" s="22" t="s">
        <v>256</v>
      </c>
      <c r="AR5" s="22">
        <v>25</v>
      </c>
      <c r="AS5" s="22" t="s">
        <v>882</v>
      </c>
      <c r="AT5" s="22"/>
      <c r="AU5" s="22">
        <v>9825238616</v>
      </c>
      <c r="AV5" s="22"/>
      <c r="AW5" s="22">
        <v>10</v>
      </c>
      <c r="AX5" s="22" t="s">
        <v>924</v>
      </c>
      <c r="AY5" s="22" t="s">
        <v>885</v>
      </c>
      <c r="AZ5" s="22" t="s">
        <v>885</v>
      </c>
      <c r="BA5" s="22" t="s">
        <v>885</v>
      </c>
      <c r="BB5" s="22" t="s">
        <v>183</v>
      </c>
      <c r="BC5" s="22">
        <v>78043</v>
      </c>
      <c r="BD5" s="22">
        <v>78870</v>
      </c>
      <c r="BE5" s="22"/>
      <c r="BF5" s="22"/>
      <c r="BG5" s="22"/>
      <c r="BH5" s="22">
        <v>7626658320</v>
      </c>
      <c r="BI5" s="22" t="s">
        <v>925</v>
      </c>
      <c r="BJ5" s="22" t="s">
        <v>926</v>
      </c>
      <c r="BK5" s="22" t="s">
        <v>927</v>
      </c>
      <c r="BL5" s="22" t="s">
        <v>918</v>
      </c>
      <c r="BM5" s="22" t="s">
        <v>890</v>
      </c>
      <c r="BN5" s="22"/>
      <c r="BO5" s="22"/>
      <c r="BP5" s="22" t="s">
        <v>928</v>
      </c>
      <c r="BQ5" s="22" t="s">
        <v>929</v>
      </c>
      <c r="BR5" s="22" t="s">
        <v>930</v>
      </c>
      <c r="BS5" s="22" t="s">
        <v>885</v>
      </c>
      <c r="BT5" s="22" t="s">
        <v>885</v>
      </c>
      <c r="BU5" s="22" t="s">
        <v>885</v>
      </c>
      <c r="BV5" s="22" t="s">
        <v>183</v>
      </c>
      <c r="BW5" s="22">
        <v>78043</v>
      </c>
      <c r="BX5" s="22">
        <v>78870</v>
      </c>
      <c r="BY5" s="22">
        <v>2.9000000000000001E-2</v>
      </c>
      <c r="BZ5" s="23">
        <v>43281</v>
      </c>
      <c r="CA5" s="22" t="s">
        <v>879</v>
      </c>
      <c r="CB5" s="22">
        <v>0</v>
      </c>
      <c r="CC5" s="22"/>
      <c r="CD5" s="22"/>
      <c r="CE5" s="22"/>
      <c r="CF5" s="24"/>
    </row>
    <row r="6" spans="1:84" x14ac:dyDescent="0.25">
      <c r="A6" s="17">
        <v>9830078848</v>
      </c>
      <c r="B6" s="18" t="s">
        <v>863</v>
      </c>
      <c r="C6" s="18" t="s">
        <v>864</v>
      </c>
      <c r="D6" s="18"/>
      <c r="E6" s="18" t="s">
        <v>183</v>
      </c>
      <c r="F6" s="18" t="s">
        <v>865</v>
      </c>
      <c r="G6" s="18" t="s">
        <v>866</v>
      </c>
      <c r="H6" s="18" t="s">
        <v>867</v>
      </c>
      <c r="I6" s="18" t="s">
        <v>866</v>
      </c>
      <c r="J6" s="18">
        <v>2</v>
      </c>
      <c r="K6" s="18">
        <v>7800</v>
      </c>
      <c r="L6" s="18">
        <v>6595943615</v>
      </c>
      <c r="M6" s="18">
        <v>1221455951</v>
      </c>
      <c r="N6" s="18" t="s">
        <v>931</v>
      </c>
      <c r="O6" s="18" t="s">
        <v>869</v>
      </c>
      <c r="P6" s="18" t="s">
        <v>870</v>
      </c>
      <c r="Q6" s="18">
        <v>15</v>
      </c>
      <c r="R6" s="18">
        <v>2018</v>
      </c>
      <c r="S6" s="18" t="s">
        <v>871</v>
      </c>
      <c r="T6" s="18" t="s">
        <v>871</v>
      </c>
      <c r="U6" s="18" t="s">
        <v>871</v>
      </c>
      <c r="V6" s="19">
        <v>43277</v>
      </c>
      <c r="W6" s="19"/>
      <c r="X6" s="18" t="s">
        <v>932</v>
      </c>
      <c r="Y6" s="18" t="s">
        <v>871</v>
      </c>
      <c r="Z6" s="18" t="s">
        <v>873</v>
      </c>
      <c r="AA6" s="18" t="s">
        <v>874</v>
      </c>
      <c r="AB6" s="18" t="s">
        <v>933</v>
      </c>
      <c r="AC6" s="18"/>
      <c r="AD6" s="19">
        <v>37539</v>
      </c>
      <c r="AE6" s="18" t="s">
        <v>876</v>
      </c>
      <c r="AF6" s="18"/>
      <c r="AG6" s="18" t="s">
        <v>877</v>
      </c>
      <c r="AH6" s="18"/>
      <c r="AI6" s="18"/>
      <c r="AJ6" s="18" t="s">
        <v>878</v>
      </c>
      <c r="AK6" s="18" t="s">
        <v>879</v>
      </c>
      <c r="AL6" s="18" t="s">
        <v>880</v>
      </c>
      <c r="AM6" s="19">
        <v>43279</v>
      </c>
      <c r="AN6" s="18" t="s">
        <v>879</v>
      </c>
      <c r="AO6" s="18" t="s">
        <v>881</v>
      </c>
      <c r="AP6" s="18" t="s">
        <v>233</v>
      </c>
      <c r="AQ6" s="18" t="s">
        <v>256</v>
      </c>
      <c r="AR6" s="18">
        <v>20</v>
      </c>
      <c r="AS6" s="18" t="s">
        <v>882</v>
      </c>
      <c r="AT6" s="18"/>
      <c r="AU6" s="18">
        <v>9830048558</v>
      </c>
      <c r="AV6" s="18"/>
      <c r="AW6" s="18">
        <v>49</v>
      </c>
      <c r="AX6" s="18" t="s">
        <v>627</v>
      </c>
      <c r="AY6" s="18" t="s">
        <v>885</v>
      </c>
      <c r="AZ6" s="18" t="s">
        <v>885</v>
      </c>
      <c r="BA6" s="18" t="s">
        <v>885</v>
      </c>
      <c r="BB6" s="18" t="s">
        <v>183</v>
      </c>
      <c r="BC6" s="18">
        <v>78043</v>
      </c>
      <c r="BD6" s="18">
        <v>78870</v>
      </c>
      <c r="BE6" s="18"/>
      <c r="BF6" s="18"/>
      <c r="BG6" s="18"/>
      <c r="BH6" s="18">
        <v>2520604887</v>
      </c>
      <c r="BI6" s="18"/>
      <c r="BJ6" s="18" t="s">
        <v>934</v>
      </c>
      <c r="BK6" s="18" t="s">
        <v>935</v>
      </c>
      <c r="BL6" s="18" t="s">
        <v>918</v>
      </c>
      <c r="BM6" s="18" t="s">
        <v>890</v>
      </c>
      <c r="BN6" s="18"/>
      <c r="BO6" s="18" t="s">
        <v>936</v>
      </c>
      <c r="BP6" s="18" t="s">
        <v>937</v>
      </c>
      <c r="BQ6" s="18" t="s">
        <v>938</v>
      </c>
      <c r="BR6" s="18" t="s">
        <v>885</v>
      </c>
      <c r="BS6" s="18" t="s">
        <v>885</v>
      </c>
      <c r="BT6" s="18" t="s">
        <v>885</v>
      </c>
      <c r="BU6" s="18" t="s">
        <v>885</v>
      </c>
      <c r="BV6" s="18" t="s">
        <v>885</v>
      </c>
      <c r="BW6" s="18"/>
      <c r="BX6" s="18"/>
      <c r="BY6" s="18">
        <v>0.17199999999999999</v>
      </c>
      <c r="BZ6" s="19">
        <v>43303</v>
      </c>
      <c r="CA6" s="18" t="s">
        <v>879</v>
      </c>
      <c r="CB6" s="18">
        <v>1</v>
      </c>
      <c r="CC6" s="18"/>
      <c r="CD6" s="18"/>
      <c r="CE6" s="18"/>
      <c r="CF6" s="20"/>
    </row>
    <row r="7" spans="1:84" x14ac:dyDescent="0.25">
      <c r="A7" s="21">
        <v>9839973920</v>
      </c>
      <c r="B7" s="22" t="s">
        <v>863</v>
      </c>
      <c r="C7" s="22" t="s">
        <v>864</v>
      </c>
      <c r="D7" s="22"/>
      <c r="E7" s="22" t="s">
        <v>183</v>
      </c>
      <c r="F7" s="22" t="s">
        <v>907</v>
      </c>
      <c r="G7" s="22" t="s">
        <v>908</v>
      </c>
      <c r="H7" s="22" t="s">
        <v>909</v>
      </c>
      <c r="I7" s="22" t="s">
        <v>908</v>
      </c>
      <c r="J7" s="22">
        <v>2</v>
      </c>
      <c r="K7" s="22">
        <v>7700</v>
      </c>
      <c r="L7" s="22">
        <v>8530527400</v>
      </c>
      <c r="M7" s="22">
        <v>1221411426</v>
      </c>
      <c r="N7" s="22" t="s">
        <v>939</v>
      </c>
      <c r="O7" s="22" t="s">
        <v>869</v>
      </c>
      <c r="P7" s="22" t="s">
        <v>870</v>
      </c>
      <c r="Q7" s="22">
        <v>15</v>
      </c>
      <c r="R7" s="22">
        <v>2018</v>
      </c>
      <c r="S7" s="22" t="s">
        <v>871</v>
      </c>
      <c r="T7" s="22" t="s">
        <v>871</v>
      </c>
      <c r="U7" s="22" t="s">
        <v>871</v>
      </c>
      <c r="V7" s="23">
        <v>43238</v>
      </c>
      <c r="W7" s="23"/>
      <c r="X7" s="22" t="s">
        <v>940</v>
      </c>
      <c r="Y7" s="22" t="s">
        <v>871</v>
      </c>
      <c r="Z7" s="22" t="s">
        <v>873</v>
      </c>
      <c r="AA7" s="22" t="s">
        <v>874</v>
      </c>
      <c r="AB7" s="22" t="s">
        <v>941</v>
      </c>
      <c r="AC7" s="22"/>
      <c r="AD7" s="23">
        <v>37181</v>
      </c>
      <c r="AE7" s="22" t="s">
        <v>876</v>
      </c>
      <c r="AF7" s="22"/>
      <c r="AG7" s="22" t="s">
        <v>877</v>
      </c>
      <c r="AH7" s="22"/>
      <c r="AI7" s="22"/>
      <c r="AJ7" s="22" t="s">
        <v>878</v>
      </c>
      <c r="AK7" s="22" t="s">
        <v>879</v>
      </c>
      <c r="AL7" s="22" t="s">
        <v>880</v>
      </c>
      <c r="AM7" s="23">
        <v>43242</v>
      </c>
      <c r="AN7" s="22" t="s">
        <v>879</v>
      </c>
      <c r="AO7" s="22" t="s">
        <v>881</v>
      </c>
      <c r="AP7" s="22" t="s">
        <v>256</v>
      </c>
      <c r="AQ7" s="22" t="s">
        <v>256</v>
      </c>
      <c r="AR7" s="22">
        <v>20</v>
      </c>
      <c r="AS7" s="22" t="s">
        <v>882</v>
      </c>
      <c r="AT7" s="22"/>
      <c r="AU7" s="22">
        <v>9839962242</v>
      </c>
      <c r="AV7" s="22"/>
      <c r="AW7" s="22">
        <v>27</v>
      </c>
      <c r="AX7" s="22" t="s">
        <v>942</v>
      </c>
      <c r="AY7" s="22" t="s">
        <v>885</v>
      </c>
      <c r="AZ7" s="22" t="s">
        <v>885</v>
      </c>
      <c r="BA7" s="22" t="s">
        <v>885</v>
      </c>
      <c r="BB7" s="22" t="s">
        <v>183</v>
      </c>
      <c r="BC7" s="22">
        <v>78043</v>
      </c>
      <c r="BD7" s="22">
        <v>78870</v>
      </c>
      <c r="BE7" s="22"/>
      <c r="BF7" s="22"/>
      <c r="BG7" s="22"/>
      <c r="BH7" s="22">
        <v>4385919750</v>
      </c>
      <c r="BI7" s="22" t="s">
        <v>943</v>
      </c>
      <c r="BJ7" s="22" t="s">
        <v>934</v>
      </c>
      <c r="BK7" s="22" t="s">
        <v>944</v>
      </c>
      <c r="BL7" s="22" t="s">
        <v>918</v>
      </c>
      <c r="BM7" s="22" t="s">
        <v>890</v>
      </c>
      <c r="BN7" s="22" t="s">
        <v>945</v>
      </c>
      <c r="BO7" s="22" t="s">
        <v>946</v>
      </c>
      <c r="BP7" s="22" t="s">
        <v>947</v>
      </c>
      <c r="BQ7" s="22" t="s">
        <v>948</v>
      </c>
      <c r="BR7" s="22" t="s">
        <v>949</v>
      </c>
      <c r="BS7" s="22" t="s">
        <v>885</v>
      </c>
      <c r="BT7" s="22" t="s">
        <v>885</v>
      </c>
      <c r="BU7" s="22" t="s">
        <v>885</v>
      </c>
      <c r="BV7" s="22" t="s">
        <v>183</v>
      </c>
      <c r="BW7" s="22">
        <v>78043</v>
      </c>
      <c r="BX7" s="22">
        <v>78870</v>
      </c>
      <c r="BY7" s="22">
        <v>0</v>
      </c>
      <c r="BZ7" s="23">
        <v>43238</v>
      </c>
      <c r="CA7" s="22" t="s">
        <v>879</v>
      </c>
      <c r="CB7" s="22">
        <v>0</v>
      </c>
      <c r="CC7" s="22"/>
      <c r="CD7" s="22"/>
      <c r="CE7" s="22"/>
      <c r="CF7" s="24"/>
    </row>
    <row r="8" spans="1:84" x14ac:dyDescent="0.25">
      <c r="A8" s="17">
        <v>9851073410</v>
      </c>
      <c r="B8" s="18" t="s">
        <v>863</v>
      </c>
      <c r="C8" s="18" t="s">
        <v>864</v>
      </c>
      <c r="D8" s="18"/>
      <c r="E8" s="18" t="s">
        <v>183</v>
      </c>
      <c r="F8" s="18" t="s">
        <v>865</v>
      </c>
      <c r="G8" s="18" t="s">
        <v>866</v>
      </c>
      <c r="H8" s="18" t="s">
        <v>867</v>
      </c>
      <c r="I8" s="18" t="s">
        <v>866</v>
      </c>
      <c r="J8" s="18">
        <v>1</v>
      </c>
      <c r="K8" s="18">
        <v>4300</v>
      </c>
      <c r="L8" s="18">
        <v>7065625616</v>
      </c>
      <c r="M8" s="18">
        <v>1300027664</v>
      </c>
      <c r="N8" s="18" t="s">
        <v>950</v>
      </c>
      <c r="O8" s="18" t="s">
        <v>869</v>
      </c>
      <c r="P8" s="18" t="s">
        <v>951</v>
      </c>
      <c r="Q8" s="18">
        <v>15</v>
      </c>
      <c r="R8" s="18">
        <v>2009</v>
      </c>
      <c r="S8" s="18" t="s">
        <v>878</v>
      </c>
      <c r="T8" s="18" t="s">
        <v>871</v>
      </c>
      <c r="U8" s="18" t="s">
        <v>871</v>
      </c>
      <c r="V8" s="19">
        <v>40112</v>
      </c>
      <c r="W8" s="19"/>
      <c r="X8" s="18"/>
      <c r="Y8" s="18" t="s">
        <v>878</v>
      </c>
      <c r="Z8" s="18" t="s">
        <v>912</v>
      </c>
      <c r="AA8" s="18" t="s">
        <v>913</v>
      </c>
      <c r="AB8" s="18" t="s">
        <v>952</v>
      </c>
      <c r="AC8" s="18"/>
      <c r="AD8" s="19">
        <v>40112</v>
      </c>
      <c r="AE8" s="18" t="s">
        <v>876</v>
      </c>
      <c r="AF8" s="18"/>
      <c r="AG8" s="18" t="s">
        <v>877</v>
      </c>
      <c r="AH8" s="18"/>
      <c r="AI8" s="18"/>
      <c r="AJ8" s="18" t="s">
        <v>878</v>
      </c>
      <c r="AK8" s="18" t="s">
        <v>879</v>
      </c>
      <c r="AL8" s="18" t="s">
        <v>880</v>
      </c>
      <c r="AM8" s="19">
        <v>42682</v>
      </c>
      <c r="AN8" s="18" t="s">
        <v>879</v>
      </c>
      <c r="AO8" s="18" t="s">
        <v>881</v>
      </c>
      <c r="AP8" s="18" t="s">
        <v>256</v>
      </c>
      <c r="AQ8" s="18" t="s">
        <v>256</v>
      </c>
      <c r="AR8" s="18">
        <v>25</v>
      </c>
      <c r="AS8" s="18" t="s">
        <v>953</v>
      </c>
      <c r="AT8" s="18"/>
      <c r="AU8" s="18">
        <v>9851062076</v>
      </c>
      <c r="AV8" s="18"/>
      <c r="AW8" s="18">
        <v>21</v>
      </c>
      <c r="AX8" s="18" t="s">
        <v>884</v>
      </c>
      <c r="AY8" s="18" t="s">
        <v>885</v>
      </c>
      <c r="AZ8" s="18" t="s">
        <v>885</v>
      </c>
      <c r="BA8" s="18" t="s">
        <v>885</v>
      </c>
      <c r="BB8" s="18" t="s">
        <v>183</v>
      </c>
      <c r="BC8" s="18">
        <v>78043</v>
      </c>
      <c r="BD8" s="18">
        <v>78870</v>
      </c>
      <c r="BE8" s="18"/>
      <c r="BF8" s="18"/>
      <c r="BG8" s="18"/>
      <c r="BH8" s="18">
        <v>4936079206</v>
      </c>
      <c r="BI8" s="18" t="s">
        <v>954</v>
      </c>
      <c r="BJ8" s="18" t="s">
        <v>887</v>
      </c>
      <c r="BK8" s="18" t="s">
        <v>955</v>
      </c>
      <c r="BL8" s="18" t="s">
        <v>889</v>
      </c>
      <c r="BM8" s="18" t="s">
        <v>890</v>
      </c>
      <c r="BN8" s="18"/>
      <c r="BO8" s="18"/>
      <c r="BP8" s="18" t="s">
        <v>956</v>
      </c>
      <c r="BQ8" s="18" t="s">
        <v>957</v>
      </c>
      <c r="BR8" s="18" t="s">
        <v>958</v>
      </c>
      <c r="BS8" s="18" t="s">
        <v>885</v>
      </c>
      <c r="BT8" s="18" t="s">
        <v>885</v>
      </c>
      <c r="BU8" s="18" t="s">
        <v>885</v>
      </c>
      <c r="BV8" s="18" t="s">
        <v>183</v>
      </c>
      <c r="BW8" s="18">
        <v>78043</v>
      </c>
      <c r="BX8" s="18">
        <v>78870</v>
      </c>
      <c r="BY8" s="18">
        <v>0.26</v>
      </c>
      <c r="BZ8" s="19">
        <v>43167</v>
      </c>
      <c r="CA8" s="18" t="s">
        <v>959</v>
      </c>
      <c r="CB8" s="18">
        <v>612</v>
      </c>
      <c r="CC8" s="18"/>
      <c r="CD8" s="18"/>
      <c r="CE8" s="18"/>
      <c r="CF8" s="20"/>
    </row>
    <row r="9" spans="1:84" x14ac:dyDescent="0.25">
      <c r="A9" s="21">
        <v>9852785220</v>
      </c>
      <c r="B9" s="22" t="s">
        <v>863</v>
      </c>
      <c r="C9" s="22" t="s">
        <v>864</v>
      </c>
      <c r="D9" s="22"/>
      <c r="E9" s="22" t="s">
        <v>183</v>
      </c>
      <c r="F9" s="22" t="s">
        <v>960</v>
      </c>
      <c r="G9" s="22" t="s">
        <v>961</v>
      </c>
      <c r="H9" s="22" t="s">
        <v>962</v>
      </c>
      <c r="I9" s="22" t="s">
        <v>961</v>
      </c>
      <c r="J9" s="22">
        <v>1</v>
      </c>
      <c r="K9" s="22">
        <v>200</v>
      </c>
      <c r="L9" s="22">
        <v>6336864507</v>
      </c>
      <c r="M9" s="22">
        <v>1221005969</v>
      </c>
      <c r="N9" s="22" t="s">
        <v>616</v>
      </c>
      <c r="O9" s="22" t="s">
        <v>869</v>
      </c>
      <c r="P9" s="22" t="s">
        <v>963</v>
      </c>
      <c r="Q9" s="22">
        <v>30</v>
      </c>
      <c r="R9" s="22">
        <v>2015</v>
      </c>
      <c r="S9" s="22" t="s">
        <v>871</v>
      </c>
      <c r="T9" s="22" t="s">
        <v>871</v>
      </c>
      <c r="U9" s="22" t="s">
        <v>871</v>
      </c>
      <c r="V9" s="23">
        <v>42450</v>
      </c>
      <c r="W9" s="23"/>
      <c r="X9" s="22" t="s">
        <v>964</v>
      </c>
      <c r="Y9" s="22" t="s">
        <v>871</v>
      </c>
      <c r="Z9" s="22" t="s">
        <v>873</v>
      </c>
      <c r="AA9" s="22" t="s">
        <v>874</v>
      </c>
      <c r="AB9" s="22" t="s">
        <v>617</v>
      </c>
      <c r="AC9" s="22"/>
      <c r="AD9" s="23">
        <v>42450</v>
      </c>
      <c r="AE9" s="22" t="s">
        <v>876</v>
      </c>
      <c r="AF9" s="22"/>
      <c r="AG9" s="22" t="s">
        <v>877</v>
      </c>
      <c r="AH9" s="22"/>
      <c r="AI9" s="22"/>
      <c r="AJ9" s="22" t="s">
        <v>878</v>
      </c>
      <c r="AK9" s="22" t="s">
        <v>879</v>
      </c>
      <c r="AL9" s="22" t="s">
        <v>965</v>
      </c>
      <c r="AM9" s="23">
        <v>43122</v>
      </c>
      <c r="AN9" s="22" t="s">
        <v>879</v>
      </c>
      <c r="AO9" s="22" t="s">
        <v>881</v>
      </c>
      <c r="AP9" s="22"/>
      <c r="AQ9" s="22"/>
      <c r="AR9" s="22"/>
      <c r="AS9" s="22" t="s">
        <v>882</v>
      </c>
      <c r="AT9" s="22"/>
      <c r="AU9" s="22">
        <v>9852785203</v>
      </c>
      <c r="AV9" s="22"/>
      <c r="AW9" s="22"/>
      <c r="AX9" s="22" t="s">
        <v>611</v>
      </c>
      <c r="AY9" s="22" t="s">
        <v>966</v>
      </c>
      <c r="AZ9" s="22" t="s">
        <v>885</v>
      </c>
      <c r="BA9" s="22" t="s">
        <v>885</v>
      </c>
      <c r="BB9" s="22" t="s">
        <v>183</v>
      </c>
      <c r="BC9" s="22">
        <v>78043</v>
      </c>
      <c r="BD9" s="22">
        <v>78870</v>
      </c>
      <c r="BE9" s="22"/>
      <c r="BF9" s="22"/>
      <c r="BG9" s="22"/>
      <c r="BH9" s="22">
        <v>7950091024</v>
      </c>
      <c r="BI9" s="22"/>
      <c r="BJ9" s="22" t="s">
        <v>967</v>
      </c>
      <c r="BK9" s="22" t="s">
        <v>607</v>
      </c>
      <c r="BL9" s="22" t="s">
        <v>918</v>
      </c>
      <c r="BM9" s="22" t="s">
        <v>968</v>
      </c>
      <c r="BN9" s="22"/>
      <c r="BO9" s="22" t="s">
        <v>969</v>
      </c>
      <c r="BP9" s="22" t="s">
        <v>970</v>
      </c>
      <c r="BQ9" s="22" t="s">
        <v>971</v>
      </c>
      <c r="BR9" s="22" t="s">
        <v>611</v>
      </c>
      <c r="BS9" s="22" t="s">
        <v>885</v>
      </c>
      <c r="BT9" s="22" t="s">
        <v>885</v>
      </c>
      <c r="BU9" s="22" t="s">
        <v>885</v>
      </c>
      <c r="BV9" s="22" t="s">
        <v>183</v>
      </c>
      <c r="BW9" s="22">
        <v>78043</v>
      </c>
      <c r="BX9" s="22">
        <v>78870</v>
      </c>
      <c r="BY9" s="22">
        <v>1.3759999999999999</v>
      </c>
      <c r="BZ9" s="23">
        <v>43209</v>
      </c>
      <c r="CA9" s="22" t="s">
        <v>959</v>
      </c>
      <c r="CB9" s="22">
        <v>1045</v>
      </c>
      <c r="CC9" s="22"/>
      <c r="CD9" s="22"/>
      <c r="CE9" s="22"/>
      <c r="CF9" s="24"/>
    </row>
    <row r="10" spans="1:84" x14ac:dyDescent="0.25">
      <c r="A10" s="17">
        <v>9862073954</v>
      </c>
      <c r="B10" s="18" t="s">
        <v>863</v>
      </c>
      <c r="C10" s="18" t="s">
        <v>864</v>
      </c>
      <c r="D10" s="18"/>
      <c r="E10" s="18" t="s">
        <v>183</v>
      </c>
      <c r="F10" s="18" t="s">
        <v>907</v>
      </c>
      <c r="G10" s="18" t="s">
        <v>908</v>
      </c>
      <c r="H10" s="18" t="s">
        <v>909</v>
      </c>
      <c r="I10" s="18" t="s">
        <v>908</v>
      </c>
      <c r="J10" s="18">
        <v>2</v>
      </c>
      <c r="K10" s="18">
        <v>6700</v>
      </c>
      <c r="L10" s="18">
        <v>5183223772</v>
      </c>
      <c r="M10" s="18">
        <v>1300027721</v>
      </c>
      <c r="N10" s="18">
        <v>99000737226</v>
      </c>
      <c r="O10" s="18" t="s">
        <v>972</v>
      </c>
      <c r="P10" s="18">
        <v>610</v>
      </c>
      <c r="Q10" s="18">
        <v>15</v>
      </c>
      <c r="R10" s="18">
        <v>1999</v>
      </c>
      <c r="S10" s="18" t="s">
        <v>878</v>
      </c>
      <c r="T10" s="18" t="s">
        <v>878</v>
      </c>
      <c r="U10" s="18" t="s">
        <v>878</v>
      </c>
      <c r="V10" s="19">
        <v>36703</v>
      </c>
      <c r="W10" s="19"/>
      <c r="X10" s="18"/>
      <c r="Y10" s="18" t="s">
        <v>871</v>
      </c>
      <c r="Z10" s="18" t="s">
        <v>873</v>
      </c>
      <c r="AA10" s="18" t="s">
        <v>874</v>
      </c>
      <c r="AB10" s="18" t="s">
        <v>933</v>
      </c>
      <c r="AC10" s="18"/>
      <c r="AD10" s="19">
        <v>36703</v>
      </c>
      <c r="AE10" s="18" t="s">
        <v>876</v>
      </c>
      <c r="AF10" s="18"/>
      <c r="AG10" s="18" t="s">
        <v>877</v>
      </c>
      <c r="AH10" s="18"/>
      <c r="AI10" s="18"/>
      <c r="AJ10" s="18" t="s">
        <v>878</v>
      </c>
      <c r="AK10" s="18" t="s">
        <v>879</v>
      </c>
      <c r="AL10" s="18" t="s">
        <v>880</v>
      </c>
      <c r="AM10" s="19">
        <v>43271</v>
      </c>
      <c r="AN10" s="18" t="s">
        <v>879</v>
      </c>
      <c r="AO10" s="18" t="s">
        <v>881</v>
      </c>
      <c r="AP10" s="18" t="s">
        <v>419</v>
      </c>
      <c r="AQ10" s="18" t="s">
        <v>205</v>
      </c>
      <c r="AR10" s="18">
        <v>20</v>
      </c>
      <c r="AS10" s="18" t="s">
        <v>953</v>
      </c>
      <c r="AT10" s="18"/>
      <c r="AU10" s="18">
        <v>9862083084</v>
      </c>
      <c r="AV10" s="18"/>
      <c r="AW10" s="18">
        <v>18</v>
      </c>
      <c r="AX10" s="18" t="s">
        <v>942</v>
      </c>
      <c r="AY10" s="18" t="s">
        <v>885</v>
      </c>
      <c r="AZ10" s="18" t="s">
        <v>885</v>
      </c>
      <c r="BA10" s="18" t="s">
        <v>885</v>
      </c>
      <c r="BB10" s="18" t="s">
        <v>183</v>
      </c>
      <c r="BC10" s="18">
        <v>78043</v>
      </c>
      <c r="BD10" s="18">
        <v>78870</v>
      </c>
      <c r="BE10" s="18"/>
      <c r="BF10" s="18"/>
      <c r="BG10" s="18"/>
      <c r="BH10" s="18">
        <v>4440653372</v>
      </c>
      <c r="BI10" s="18" t="s">
        <v>973</v>
      </c>
      <c r="BJ10" s="18" t="s">
        <v>887</v>
      </c>
      <c r="BK10" s="18" t="s">
        <v>974</v>
      </c>
      <c r="BL10" s="18" t="s">
        <v>889</v>
      </c>
      <c r="BM10" s="18" t="s">
        <v>890</v>
      </c>
      <c r="BN10" s="18"/>
      <c r="BO10" s="18" t="s">
        <v>975</v>
      </c>
      <c r="BP10" s="18" t="s">
        <v>976</v>
      </c>
      <c r="BQ10" s="18" t="s">
        <v>977</v>
      </c>
      <c r="BR10" s="18" t="s">
        <v>978</v>
      </c>
      <c r="BS10" s="18" t="s">
        <v>885</v>
      </c>
      <c r="BT10" s="18" t="s">
        <v>885</v>
      </c>
      <c r="BU10" s="18" t="s">
        <v>885</v>
      </c>
      <c r="BV10" s="18" t="s">
        <v>183</v>
      </c>
      <c r="BW10" s="18">
        <v>78043</v>
      </c>
      <c r="BX10" s="18">
        <v>78870</v>
      </c>
      <c r="BY10" s="18">
        <v>0.15</v>
      </c>
      <c r="BZ10" s="19">
        <v>43168</v>
      </c>
      <c r="CA10" s="18" t="s">
        <v>959</v>
      </c>
      <c r="CB10" s="18">
        <v>2236</v>
      </c>
      <c r="CC10" s="18"/>
      <c r="CD10" s="18"/>
      <c r="CE10" s="18"/>
      <c r="CF10" s="20"/>
    </row>
    <row r="11" spans="1:84" x14ac:dyDescent="0.25">
      <c r="A11" s="21">
        <v>9862845528</v>
      </c>
      <c r="B11" s="22" t="s">
        <v>863</v>
      </c>
      <c r="C11" s="22" t="s">
        <v>864</v>
      </c>
      <c r="D11" s="22"/>
      <c r="E11" s="22" t="s">
        <v>183</v>
      </c>
      <c r="F11" s="22" t="s">
        <v>960</v>
      </c>
      <c r="G11" s="22" t="s">
        <v>961</v>
      </c>
      <c r="H11" s="22" t="s">
        <v>962</v>
      </c>
      <c r="I11" s="22" t="s">
        <v>961</v>
      </c>
      <c r="J11" s="22">
        <v>1</v>
      </c>
      <c r="K11" s="22">
        <v>200</v>
      </c>
      <c r="L11" s="22">
        <v>1339501633</v>
      </c>
      <c r="M11" s="22">
        <v>1221407229</v>
      </c>
      <c r="N11" s="22" t="s">
        <v>979</v>
      </c>
      <c r="O11" s="22" t="s">
        <v>869</v>
      </c>
      <c r="P11" s="22" t="s">
        <v>870</v>
      </c>
      <c r="Q11" s="22">
        <v>15</v>
      </c>
      <c r="R11" s="22">
        <v>2018</v>
      </c>
      <c r="S11" s="22" t="s">
        <v>871</v>
      </c>
      <c r="T11" s="22" t="s">
        <v>871</v>
      </c>
      <c r="U11" s="22" t="s">
        <v>871</v>
      </c>
      <c r="V11" s="23">
        <v>43234</v>
      </c>
      <c r="W11" s="23"/>
      <c r="X11" s="22" t="s">
        <v>980</v>
      </c>
      <c r="Y11" s="22" t="s">
        <v>878</v>
      </c>
      <c r="Z11" s="22" t="s">
        <v>981</v>
      </c>
      <c r="AA11" s="22" t="s">
        <v>982</v>
      </c>
      <c r="AB11" s="22" t="s">
        <v>983</v>
      </c>
      <c r="AC11" s="22"/>
      <c r="AD11" s="23">
        <v>38595</v>
      </c>
      <c r="AE11" s="22" t="s">
        <v>876</v>
      </c>
      <c r="AF11" s="22"/>
      <c r="AG11" s="22" t="s">
        <v>877</v>
      </c>
      <c r="AH11" s="22"/>
      <c r="AI11" s="22"/>
      <c r="AJ11" s="22" t="s">
        <v>878</v>
      </c>
      <c r="AK11" s="22" t="s">
        <v>879</v>
      </c>
      <c r="AL11" s="22" t="s">
        <v>880</v>
      </c>
      <c r="AM11" s="23">
        <v>43236</v>
      </c>
      <c r="AN11" s="22" t="s">
        <v>879</v>
      </c>
      <c r="AO11" s="22" t="s">
        <v>881</v>
      </c>
      <c r="AP11" s="22" t="s">
        <v>419</v>
      </c>
      <c r="AQ11" s="22" t="s">
        <v>256</v>
      </c>
      <c r="AR11" s="22">
        <v>15</v>
      </c>
      <c r="AS11" s="22" t="s">
        <v>882</v>
      </c>
      <c r="AT11" s="22"/>
      <c r="AU11" s="22">
        <v>9862836324</v>
      </c>
      <c r="AV11" s="22"/>
      <c r="AW11" s="22">
        <v>43</v>
      </c>
      <c r="AX11" s="22" t="s">
        <v>577</v>
      </c>
      <c r="AY11" s="22" t="s">
        <v>885</v>
      </c>
      <c r="AZ11" s="22" t="s">
        <v>984</v>
      </c>
      <c r="BA11" s="22" t="s">
        <v>885</v>
      </c>
      <c r="BB11" s="22" t="s">
        <v>183</v>
      </c>
      <c r="BC11" s="22">
        <v>78043</v>
      </c>
      <c r="BD11" s="22">
        <v>78870</v>
      </c>
      <c r="BE11" s="22"/>
      <c r="BF11" s="22"/>
      <c r="BG11" s="22"/>
      <c r="BH11" s="22">
        <v>8941634176</v>
      </c>
      <c r="BI11" s="22" t="s">
        <v>985</v>
      </c>
      <c r="BJ11" s="22" t="s">
        <v>887</v>
      </c>
      <c r="BK11" s="22" t="s">
        <v>986</v>
      </c>
      <c r="BL11" s="22" t="s">
        <v>918</v>
      </c>
      <c r="BM11" s="22" t="s">
        <v>987</v>
      </c>
      <c r="BN11" s="22"/>
      <c r="BO11" s="22" t="s">
        <v>988</v>
      </c>
      <c r="BP11" s="22"/>
      <c r="BQ11" s="22" t="s">
        <v>885</v>
      </c>
      <c r="BR11" s="22" t="s">
        <v>989</v>
      </c>
      <c r="BS11" s="22" t="s">
        <v>885</v>
      </c>
      <c r="BT11" s="22" t="s">
        <v>990</v>
      </c>
      <c r="BU11" s="22" t="s">
        <v>885</v>
      </c>
      <c r="BV11" s="22" t="s">
        <v>183</v>
      </c>
      <c r="BW11" s="22">
        <v>78043</v>
      </c>
      <c r="BX11" s="22">
        <v>78870</v>
      </c>
      <c r="BY11" s="22">
        <v>0.246</v>
      </c>
      <c r="BZ11" s="23">
        <v>43234</v>
      </c>
      <c r="CA11" s="22" t="s">
        <v>879</v>
      </c>
      <c r="CB11" s="22">
        <v>0</v>
      </c>
      <c r="CC11" s="22"/>
      <c r="CD11" s="22"/>
      <c r="CE11" s="22"/>
      <c r="CF11" s="24"/>
    </row>
    <row r="12" spans="1:84" x14ac:dyDescent="0.25">
      <c r="A12" s="17">
        <v>9864873270</v>
      </c>
      <c r="B12" s="18" t="s">
        <v>863</v>
      </c>
      <c r="C12" s="18" t="s">
        <v>864</v>
      </c>
      <c r="D12" s="18"/>
      <c r="E12" s="18" t="s">
        <v>183</v>
      </c>
      <c r="F12" s="18" t="s">
        <v>907</v>
      </c>
      <c r="G12" s="18" t="s">
        <v>908</v>
      </c>
      <c r="H12" s="18" t="s">
        <v>909</v>
      </c>
      <c r="I12" s="18" t="s">
        <v>908</v>
      </c>
      <c r="J12" s="18">
        <v>2</v>
      </c>
      <c r="K12" s="18">
        <v>5900</v>
      </c>
      <c r="L12" s="18">
        <v>6587720016</v>
      </c>
      <c r="M12" s="18">
        <v>1221444250</v>
      </c>
      <c r="N12" s="18" t="s">
        <v>991</v>
      </c>
      <c r="O12" s="18" t="s">
        <v>869</v>
      </c>
      <c r="P12" s="18" t="s">
        <v>870</v>
      </c>
      <c r="Q12" s="18">
        <v>15</v>
      </c>
      <c r="R12" s="18">
        <v>2018</v>
      </c>
      <c r="S12" s="18" t="s">
        <v>871</v>
      </c>
      <c r="T12" s="18" t="s">
        <v>871</v>
      </c>
      <c r="U12" s="18" t="s">
        <v>871</v>
      </c>
      <c r="V12" s="19">
        <v>43265</v>
      </c>
      <c r="W12" s="19"/>
      <c r="X12" s="18" t="s">
        <v>992</v>
      </c>
      <c r="Y12" s="18" t="s">
        <v>871</v>
      </c>
      <c r="Z12" s="18" t="s">
        <v>873</v>
      </c>
      <c r="AA12" s="18" t="s">
        <v>874</v>
      </c>
      <c r="AB12" s="18" t="s">
        <v>993</v>
      </c>
      <c r="AC12" s="18"/>
      <c r="AD12" s="19">
        <v>38751</v>
      </c>
      <c r="AE12" s="18" t="s">
        <v>876</v>
      </c>
      <c r="AF12" s="18"/>
      <c r="AG12" s="18" t="s">
        <v>877</v>
      </c>
      <c r="AH12" s="18"/>
      <c r="AI12" s="18"/>
      <c r="AJ12" s="18" t="s">
        <v>878</v>
      </c>
      <c r="AK12" s="18" t="s">
        <v>879</v>
      </c>
      <c r="AL12" s="18" t="s">
        <v>880</v>
      </c>
      <c r="AM12" s="19">
        <v>43266</v>
      </c>
      <c r="AN12" s="18" t="s">
        <v>879</v>
      </c>
      <c r="AO12" s="18" t="s">
        <v>881</v>
      </c>
      <c r="AP12" s="18" t="s">
        <v>899</v>
      </c>
      <c r="AQ12" s="18" t="s">
        <v>256</v>
      </c>
      <c r="AR12" s="18">
        <v>25</v>
      </c>
      <c r="AS12" s="18" t="s">
        <v>882</v>
      </c>
      <c r="AT12" s="18"/>
      <c r="AU12" s="18">
        <v>9864821652</v>
      </c>
      <c r="AV12" s="18"/>
      <c r="AW12" s="18">
        <v>1</v>
      </c>
      <c r="AX12" s="18" t="s">
        <v>994</v>
      </c>
      <c r="AY12" s="18" t="s">
        <v>885</v>
      </c>
      <c r="AZ12" s="18" t="s">
        <v>885</v>
      </c>
      <c r="BA12" s="18" t="s">
        <v>885</v>
      </c>
      <c r="BB12" s="18" t="s">
        <v>183</v>
      </c>
      <c r="BC12" s="18">
        <v>78043</v>
      </c>
      <c r="BD12" s="18">
        <v>78870</v>
      </c>
      <c r="BE12" s="18"/>
      <c r="BF12" s="18"/>
      <c r="BG12" s="18"/>
      <c r="BH12" s="18">
        <v>6194516374</v>
      </c>
      <c r="BI12" s="18" t="s">
        <v>995</v>
      </c>
      <c r="BJ12" s="18" t="s">
        <v>926</v>
      </c>
      <c r="BK12" s="18" t="s">
        <v>996</v>
      </c>
      <c r="BL12" s="18" t="s">
        <v>889</v>
      </c>
      <c r="BM12" s="18" t="s">
        <v>890</v>
      </c>
      <c r="BN12" s="18"/>
      <c r="BO12" s="18"/>
      <c r="BP12" s="18" t="s">
        <v>997</v>
      </c>
      <c r="BQ12" s="18" t="s">
        <v>885</v>
      </c>
      <c r="BR12" s="18" t="s">
        <v>998</v>
      </c>
      <c r="BS12" s="18" t="s">
        <v>885</v>
      </c>
      <c r="BT12" s="18" t="s">
        <v>885</v>
      </c>
      <c r="BU12" s="18" t="s">
        <v>885</v>
      </c>
      <c r="BV12" s="18" t="s">
        <v>183</v>
      </c>
      <c r="BW12" s="18">
        <v>78043</v>
      </c>
      <c r="BX12" s="18">
        <v>78870</v>
      </c>
      <c r="BY12" s="18">
        <v>0.377</v>
      </c>
      <c r="BZ12" s="19">
        <v>43303</v>
      </c>
      <c r="CA12" s="18" t="s">
        <v>879</v>
      </c>
      <c r="CB12" s="18">
        <v>17</v>
      </c>
      <c r="CC12" s="18"/>
      <c r="CD12" s="18"/>
      <c r="CE12" s="18"/>
      <c r="CF12" s="20"/>
    </row>
    <row r="13" spans="1:84" x14ac:dyDescent="0.25">
      <c r="A13" s="21">
        <v>9877966604</v>
      </c>
      <c r="B13" s="22" t="s">
        <v>863</v>
      </c>
      <c r="C13" s="22" t="s">
        <v>864</v>
      </c>
      <c r="D13" s="22"/>
      <c r="E13" s="22" t="s">
        <v>183</v>
      </c>
      <c r="F13" s="22" t="s">
        <v>907</v>
      </c>
      <c r="G13" s="22" t="s">
        <v>908</v>
      </c>
      <c r="H13" s="22" t="s">
        <v>909</v>
      </c>
      <c r="I13" s="22" t="s">
        <v>908</v>
      </c>
      <c r="J13" s="22">
        <v>2</v>
      </c>
      <c r="K13" s="22">
        <v>5800</v>
      </c>
      <c r="L13" s="22">
        <v>1872017012</v>
      </c>
      <c r="M13" s="22">
        <v>1300027450</v>
      </c>
      <c r="N13" s="22" t="s">
        <v>999</v>
      </c>
      <c r="O13" s="22" t="s">
        <v>869</v>
      </c>
      <c r="P13" s="22" t="s">
        <v>870</v>
      </c>
      <c r="Q13" s="22">
        <v>15</v>
      </c>
      <c r="R13" s="22">
        <v>2010</v>
      </c>
      <c r="S13" s="22" t="s">
        <v>871</v>
      </c>
      <c r="T13" s="22" t="s">
        <v>871</v>
      </c>
      <c r="U13" s="22" t="s">
        <v>871</v>
      </c>
      <c r="V13" s="23">
        <v>40702</v>
      </c>
      <c r="W13" s="23"/>
      <c r="X13" s="22" t="s">
        <v>1000</v>
      </c>
      <c r="Y13" s="22" t="s">
        <v>878</v>
      </c>
      <c r="Z13" s="22" t="s">
        <v>981</v>
      </c>
      <c r="AA13" s="22" t="s">
        <v>982</v>
      </c>
      <c r="AB13" s="22" t="s">
        <v>1001</v>
      </c>
      <c r="AC13" s="22"/>
      <c r="AD13" s="23">
        <v>34794</v>
      </c>
      <c r="AE13" s="22" t="s">
        <v>876</v>
      </c>
      <c r="AF13" s="22"/>
      <c r="AG13" s="22" t="s">
        <v>877</v>
      </c>
      <c r="AH13" s="22"/>
      <c r="AI13" s="22"/>
      <c r="AJ13" s="22" t="s">
        <v>878</v>
      </c>
      <c r="AK13" s="22" t="s">
        <v>879</v>
      </c>
      <c r="AL13" s="22" t="s">
        <v>880</v>
      </c>
      <c r="AM13" s="23">
        <v>43265</v>
      </c>
      <c r="AN13" s="22" t="s">
        <v>879</v>
      </c>
      <c r="AO13" s="22" t="s">
        <v>881</v>
      </c>
      <c r="AP13" s="22" t="s">
        <v>256</v>
      </c>
      <c r="AQ13" s="22" t="s">
        <v>256</v>
      </c>
      <c r="AR13" s="22">
        <v>20</v>
      </c>
      <c r="AS13" s="22" t="s">
        <v>882</v>
      </c>
      <c r="AT13" s="22"/>
      <c r="AU13" s="22">
        <v>9877914186</v>
      </c>
      <c r="AV13" s="22"/>
      <c r="AW13" s="22">
        <v>8</v>
      </c>
      <c r="AX13" s="22" t="s">
        <v>1002</v>
      </c>
      <c r="AY13" s="22" t="s">
        <v>885</v>
      </c>
      <c r="AZ13" s="22" t="s">
        <v>885</v>
      </c>
      <c r="BA13" s="22" t="s">
        <v>885</v>
      </c>
      <c r="BB13" s="22" t="s">
        <v>183</v>
      </c>
      <c r="BC13" s="22">
        <v>78043</v>
      </c>
      <c r="BD13" s="22">
        <v>78870</v>
      </c>
      <c r="BE13" s="22"/>
      <c r="BF13" s="22"/>
      <c r="BG13" s="22"/>
      <c r="BH13" s="22">
        <v>8047462674</v>
      </c>
      <c r="BI13" s="22" t="s">
        <v>1003</v>
      </c>
      <c r="BJ13" s="22" t="s">
        <v>934</v>
      </c>
      <c r="BK13" s="22" t="s">
        <v>1004</v>
      </c>
      <c r="BL13" s="22" t="s">
        <v>918</v>
      </c>
      <c r="BM13" s="22" t="s">
        <v>890</v>
      </c>
      <c r="BN13" s="22"/>
      <c r="BO13" s="22" t="s">
        <v>1005</v>
      </c>
      <c r="BP13" s="22" t="s">
        <v>1006</v>
      </c>
      <c r="BQ13" s="22" t="s">
        <v>885</v>
      </c>
      <c r="BR13" s="22" t="s">
        <v>1007</v>
      </c>
      <c r="BS13" s="22" t="s">
        <v>885</v>
      </c>
      <c r="BT13" s="22" t="s">
        <v>885</v>
      </c>
      <c r="BU13" s="22" t="s">
        <v>885</v>
      </c>
      <c r="BV13" s="22" t="s">
        <v>183</v>
      </c>
      <c r="BW13" s="22">
        <v>78043</v>
      </c>
      <c r="BX13" s="22">
        <v>78870</v>
      </c>
      <c r="BY13" s="22">
        <v>0.22700000000000001</v>
      </c>
      <c r="BZ13" s="23">
        <v>43302</v>
      </c>
      <c r="CA13" s="22" t="s">
        <v>879</v>
      </c>
      <c r="CB13" s="22">
        <v>554</v>
      </c>
      <c r="CC13" s="22"/>
      <c r="CD13" s="22"/>
      <c r="CE13" s="22"/>
      <c r="CF13" s="24"/>
    </row>
    <row r="14" spans="1:84" x14ac:dyDescent="0.25">
      <c r="A14" s="17">
        <v>9890573430</v>
      </c>
      <c r="B14" s="18" t="s">
        <v>863</v>
      </c>
      <c r="C14" s="18" t="s">
        <v>864</v>
      </c>
      <c r="D14" s="18"/>
      <c r="E14" s="18" t="s">
        <v>183</v>
      </c>
      <c r="F14" s="18" t="s">
        <v>907</v>
      </c>
      <c r="G14" s="18" t="s">
        <v>908</v>
      </c>
      <c r="H14" s="18" t="s">
        <v>909</v>
      </c>
      <c r="I14" s="18" t="s">
        <v>908</v>
      </c>
      <c r="J14" s="18">
        <v>2</v>
      </c>
      <c r="K14" s="18">
        <v>5600</v>
      </c>
      <c r="L14" s="18">
        <v>5872579810</v>
      </c>
      <c r="M14" s="18">
        <v>1221447418</v>
      </c>
      <c r="N14" s="18" t="s">
        <v>1008</v>
      </c>
      <c r="O14" s="18" t="s">
        <v>869</v>
      </c>
      <c r="P14" s="18" t="s">
        <v>870</v>
      </c>
      <c r="Q14" s="18">
        <v>15</v>
      </c>
      <c r="R14" s="18">
        <v>2018</v>
      </c>
      <c r="S14" s="18" t="s">
        <v>871</v>
      </c>
      <c r="T14" s="18" t="s">
        <v>871</v>
      </c>
      <c r="U14" s="18" t="s">
        <v>871</v>
      </c>
      <c r="V14" s="19">
        <v>43266</v>
      </c>
      <c r="W14" s="19"/>
      <c r="X14" s="18" t="s">
        <v>1009</v>
      </c>
      <c r="Y14" s="18" t="s">
        <v>871</v>
      </c>
      <c r="Z14" s="18" t="s">
        <v>873</v>
      </c>
      <c r="AA14" s="18" t="s">
        <v>874</v>
      </c>
      <c r="AB14" s="18" t="s">
        <v>898</v>
      </c>
      <c r="AC14" s="18"/>
      <c r="AD14" s="19">
        <v>39520</v>
      </c>
      <c r="AE14" s="18" t="s">
        <v>876</v>
      </c>
      <c r="AF14" s="18"/>
      <c r="AG14" s="18" t="s">
        <v>877</v>
      </c>
      <c r="AH14" s="18"/>
      <c r="AI14" s="18"/>
      <c r="AJ14" s="18" t="s">
        <v>878</v>
      </c>
      <c r="AK14" s="18" t="s">
        <v>879</v>
      </c>
      <c r="AL14" s="18" t="s">
        <v>880</v>
      </c>
      <c r="AM14" s="19">
        <v>43271</v>
      </c>
      <c r="AN14" s="18" t="s">
        <v>879</v>
      </c>
      <c r="AO14" s="18" t="s">
        <v>881</v>
      </c>
      <c r="AP14" s="18" t="s">
        <v>256</v>
      </c>
      <c r="AQ14" s="18" t="s">
        <v>256</v>
      </c>
      <c r="AR14" s="18">
        <v>25</v>
      </c>
      <c r="AS14" s="18" t="s">
        <v>882</v>
      </c>
      <c r="AT14" s="18"/>
      <c r="AU14" s="18">
        <v>9890525942</v>
      </c>
      <c r="AV14" s="18"/>
      <c r="AW14" s="18">
        <v>4</v>
      </c>
      <c r="AX14" s="18" t="s">
        <v>942</v>
      </c>
      <c r="AY14" s="18" t="s">
        <v>885</v>
      </c>
      <c r="AZ14" s="18" t="s">
        <v>885</v>
      </c>
      <c r="BA14" s="18" t="s">
        <v>885</v>
      </c>
      <c r="BB14" s="18" t="s">
        <v>183</v>
      </c>
      <c r="BC14" s="18">
        <v>78043</v>
      </c>
      <c r="BD14" s="18">
        <v>78870</v>
      </c>
      <c r="BE14" s="18"/>
      <c r="BF14" s="18"/>
      <c r="BG14" s="18"/>
      <c r="BH14" s="18">
        <v>8041064236</v>
      </c>
      <c r="BI14" s="18" t="s">
        <v>1010</v>
      </c>
      <c r="BJ14" s="18" t="s">
        <v>926</v>
      </c>
      <c r="BK14" s="18" t="s">
        <v>1011</v>
      </c>
      <c r="BL14" s="18" t="s">
        <v>918</v>
      </c>
      <c r="BM14" s="18" t="s">
        <v>968</v>
      </c>
      <c r="BN14" s="18"/>
      <c r="BO14" s="18" t="s">
        <v>1012</v>
      </c>
      <c r="BP14" s="18"/>
      <c r="BQ14" s="18" t="s">
        <v>885</v>
      </c>
      <c r="BR14" s="18" t="s">
        <v>1013</v>
      </c>
      <c r="BS14" s="18" t="s">
        <v>885</v>
      </c>
      <c r="BT14" s="18" t="s">
        <v>885</v>
      </c>
      <c r="BU14" s="18" t="s">
        <v>885</v>
      </c>
      <c r="BV14" s="18" t="s">
        <v>183</v>
      </c>
      <c r="BW14" s="18">
        <v>78043</v>
      </c>
      <c r="BX14" s="18">
        <v>78870</v>
      </c>
      <c r="BY14" s="18">
        <v>0.17799999999999999</v>
      </c>
      <c r="BZ14" s="19">
        <v>43266</v>
      </c>
      <c r="CA14" s="18" t="s">
        <v>879</v>
      </c>
      <c r="CB14" s="18">
        <v>0</v>
      </c>
      <c r="CC14" s="18"/>
      <c r="CD14" s="18"/>
      <c r="CE14" s="18"/>
      <c r="CF14" s="20"/>
    </row>
    <row r="15" spans="1:84" x14ac:dyDescent="0.25">
      <c r="A15" s="21">
        <v>9922082394</v>
      </c>
      <c r="B15" s="22" t="s">
        <v>863</v>
      </c>
      <c r="C15" s="22" t="s">
        <v>864</v>
      </c>
      <c r="D15" s="22"/>
      <c r="E15" s="22" t="s">
        <v>183</v>
      </c>
      <c r="F15" s="22" t="s">
        <v>865</v>
      </c>
      <c r="G15" s="22" t="s">
        <v>866</v>
      </c>
      <c r="H15" s="22" t="s">
        <v>867</v>
      </c>
      <c r="I15" s="22" t="s">
        <v>866</v>
      </c>
      <c r="J15" s="22">
        <v>2</v>
      </c>
      <c r="K15" s="22">
        <v>1200</v>
      </c>
      <c r="L15" s="22">
        <v>3663141518</v>
      </c>
      <c r="M15" s="22">
        <v>1300027920</v>
      </c>
      <c r="N15" s="22" t="s">
        <v>1014</v>
      </c>
      <c r="O15" s="22" t="s">
        <v>1015</v>
      </c>
      <c r="P15" s="22" t="s">
        <v>1016</v>
      </c>
      <c r="Q15" s="22">
        <v>15</v>
      </c>
      <c r="R15" s="22">
        <v>1998</v>
      </c>
      <c r="S15" s="22" t="s">
        <v>878</v>
      </c>
      <c r="T15" s="22" t="s">
        <v>878</v>
      </c>
      <c r="U15" s="22" t="s">
        <v>878</v>
      </c>
      <c r="V15" s="23">
        <v>35983</v>
      </c>
      <c r="W15" s="23"/>
      <c r="X15" s="22"/>
      <c r="Y15" s="22" t="s">
        <v>878</v>
      </c>
      <c r="Z15" s="22" t="s">
        <v>912</v>
      </c>
      <c r="AA15" s="22" t="s">
        <v>913</v>
      </c>
      <c r="AB15" s="22" t="s">
        <v>1017</v>
      </c>
      <c r="AC15" s="22"/>
      <c r="AD15" s="23">
        <v>35983</v>
      </c>
      <c r="AE15" s="22" t="s">
        <v>876</v>
      </c>
      <c r="AF15" s="22"/>
      <c r="AG15" s="22" t="s">
        <v>877</v>
      </c>
      <c r="AH15" s="22"/>
      <c r="AI15" s="22"/>
      <c r="AJ15" s="22" t="s">
        <v>878</v>
      </c>
      <c r="AK15" s="22" t="s">
        <v>879</v>
      </c>
      <c r="AL15" s="22" t="s">
        <v>880</v>
      </c>
      <c r="AM15" s="23">
        <v>35983</v>
      </c>
      <c r="AN15" s="22" t="s">
        <v>879</v>
      </c>
      <c r="AO15" s="22" t="s">
        <v>881</v>
      </c>
      <c r="AP15" s="22" t="s">
        <v>256</v>
      </c>
      <c r="AQ15" s="22" t="s">
        <v>256</v>
      </c>
      <c r="AR15" s="22">
        <v>20</v>
      </c>
      <c r="AS15" s="22" t="s">
        <v>953</v>
      </c>
      <c r="AT15" s="22"/>
      <c r="AU15" s="22">
        <v>9922015450</v>
      </c>
      <c r="AV15" s="22"/>
      <c r="AW15" s="22">
        <v>15</v>
      </c>
      <c r="AX15" s="22" t="s">
        <v>1018</v>
      </c>
      <c r="AY15" s="22" t="s">
        <v>885</v>
      </c>
      <c r="AZ15" s="22" t="s">
        <v>885</v>
      </c>
      <c r="BA15" s="22" t="s">
        <v>885</v>
      </c>
      <c r="BB15" s="22" t="s">
        <v>183</v>
      </c>
      <c r="BC15" s="22">
        <v>78043</v>
      </c>
      <c r="BD15" s="22">
        <v>78870</v>
      </c>
      <c r="BE15" s="22"/>
      <c r="BF15" s="22"/>
      <c r="BG15" s="22"/>
      <c r="BH15" s="22">
        <v>1737038038</v>
      </c>
      <c r="BI15" s="22" t="s">
        <v>1019</v>
      </c>
      <c r="BJ15" s="22" t="s">
        <v>934</v>
      </c>
      <c r="BK15" s="22" t="s">
        <v>1020</v>
      </c>
      <c r="BL15" s="22" t="s">
        <v>889</v>
      </c>
      <c r="BM15" s="22" t="s">
        <v>890</v>
      </c>
      <c r="BN15" s="22"/>
      <c r="BO15" s="22" t="s">
        <v>1021</v>
      </c>
      <c r="BP15" s="22"/>
      <c r="BQ15" s="22" t="s">
        <v>885</v>
      </c>
      <c r="BR15" s="22" t="s">
        <v>1022</v>
      </c>
      <c r="BS15" s="22" t="s">
        <v>885</v>
      </c>
      <c r="BT15" s="22" t="s">
        <v>885</v>
      </c>
      <c r="BU15" s="22" t="s">
        <v>885</v>
      </c>
      <c r="BV15" s="22" t="s">
        <v>183</v>
      </c>
      <c r="BW15" s="22">
        <v>78043</v>
      </c>
      <c r="BX15" s="22">
        <v>78870</v>
      </c>
      <c r="BY15" s="22">
        <v>6.2E-2</v>
      </c>
      <c r="BZ15" s="23">
        <v>43167</v>
      </c>
      <c r="CA15" s="22" t="s">
        <v>959</v>
      </c>
      <c r="CB15" s="22">
        <v>2131</v>
      </c>
      <c r="CC15" s="22"/>
      <c r="CD15" s="22"/>
      <c r="CE15" s="22"/>
      <c r="CF15" s="24"/>
    </row>
    <row r="16" spans="1:84" x14ac:dyDescent="0.25">
      <c r="A16" s="17">
        <v>9945745542</v>
      </c>
      <c r="B16" s="18" t="s">
        <v>863</v>
      </c>
      <c r="C16" s="18" t="s">
        <v>864</v>
      </c>
      <c r="D16" s="18"/>
      <c r="E16" s="18" t="s">
        <v>183</v>
      </c>
      <c r="F16" s="18" t="s">
        <v>960</v>
      </c>
      <c r="G16" s="18" t="s">
        <v>961</v>
      </c>
      <c r="H16" s="18" t="s">
        <v>962</v>
      </c>
      <c r="I16" s="18" t="s">
        <v>961</v>
      </c>
      <c r="J16" s="18">
        <v>1</v>
      </c>
      <c r="K16" s="18">
        <v>1900</v>
      </c>
      <c r="L16" s="18">
        <v>1474039564</v>
      </c>
      <c r="M16" s="18">
        <v>1300028150</v>
      </c>
      <c r="N16" s="18">
        <v>915240855</v>
      </c>
      <c r="O16" s="18" t="s">
        <v>1015</v>
      </c>
      <c r="P16" s="18" t="s">
        <v>1016</v>
      </c>
      <c r="Q16" s="18">
        <v>15</v>
      </c>
      <c r="R16" s="18">
        <v>1991</v>
      </c>
      <c r="S16" s="18" t="s">
        <v>878</v>
      </c>
      <c r="T16" s="18" t="s">
        <v>878</v>
      </c>
      <c r="U16" s="18" t="s">
        <v>878</v>
      </c>
      <c r="V16" s="19">
        <v>33239</v>
      </c>
      <c r="W16" s="19"/>
      <c r="X16" s="18"/>
      <c r="Y16" s="18" t="s">
        <v>878</v>
      </c>
      <c r="Z16" s="18" t="s">
        <v>912</v>
      </c>
      <c r="AA16" s="18" t="s">
        <v>913</v>
      </c>
      <c r="AB16" s="18" t="s">
        <v>1023</v>
      </c>
      <c r="AC16" s="18"/>
      <c r="AD16" s="19">
        <v>33239</v>
      </c>
      <c r="AE16" s="18" t="s">
        <v>876</v>
      </c>
      <c r="AF16" s="18"/>
      <c r="AG16" s="18" t="s">
        <v>877</v>
      </c>
      <c r="AH16" s="18"/>
      <c r="AI16" s="18"/>
      <c r="AJ16" s="18" t="s">
        <v>878</v>
      </c>
      <c r="AK16" s="18" t="s">
        <v>879</v>
      </c>
      <c r="AL16" s="18" t="s">
        <v>880</v>
      </c>
      <c r="AM16" s="19">
        <v>43238</v>
      </c>
      <c r="AN16" s="18" t="s">
        <v>879</v>
      </c>
      <c r="AO16" s="18" t="s">
        <v>881</v>
      </c>
      <c r="AP16" s="18" t="s">
        <v>256</v>
      </c>
      <c r="AQ16" s="18" t="s">
        <v>256</v>
      </c>
      <c r="AR16" s="18">
        <v>20</v>
      </c>
      <c r="AS16" s="18" t="s">
        <v>953</v>
      </c>
      <c r="AT16" s="18"/>
      <c r="AU16" s="18">
        <v>9945744600</v>
      </c>
      <c r="AV16" s="18"/>
      <c r="AW16" s="18"/>
      <c r="AX16" s="18" t="s">
        <v>942</v>
      </c>
      <c r="AY16" s="18" t="s">
        <v>885</v>
      </c>
      <c r="AZ16" s="18">
        <v>4</v>
      </c>
      <c r="BA16" s="18" t="s">
        <v>885</v>
      </c>
      <c r="BB16" s="18" t="s">
        <v>183</v>
      </c>
      <c r="BC16" s="18">
        <v>78043</v>
      </c>
      <c r="BD16" s="18">
        <v>78870</v>
      </c>
      <c r="BE16" s="18"/>
      <c r="BF16" s="18"/>
      <c r="BG16" s="18"/>
      <c r="BH16" s="18">
        <v>9030685034</v>
      </c>
      <c r="BI16" s="18" t="s">
        <v>1024</v>
      </c>
      <c r="BJ16" s="18" t="s">
        <v>887</v>
      </c>
      <c r="BK16" s="18" t="s">
        <v>1025</v>
      </c>
      <c r="BL16" s="18" t="s">
        <v>918</v>
      </c>
      <c r="BM16" s="18" t="s">
        <v>987</v>
      </c>
      <c r="BN16" s="18"/>
      <c r="BO16" s="18" t="s">
        <v>988</v>
      </c>
      <c r="BP16" s="18"/>
      <c r="BQ16" s="18" t="s">
        <v>885</v>
      </c>
      <c r="BR16" s="18" t="s">
        <v>989</v>
      </c>
      <c r="BS16" s="18" t="s">
        <v>885</v>
      </c>
      <c r="BT16" s="18" t="s">
        <v>1026</v>
      </c>
      <c r="BU16" s="18" t="s">
        <v>885</v>
      </c>
      <c r="BV16" s="18" t="s">
        <v>183</v>
      </c>
      <c r="BW16" s="18">
        <v>78043</v>
      </c>
      <c r="BX16" s="18">
        <v>78870</v>
      </c>
      <c r="BY16" s="18">
        <v>9.5000000000000001E-2</v>
      </c>
      <c r="BZ16" s="19">
        <v>43209</v>
      </c>
      <c r="CA16" s="18" t="s">
        <v>959</v>
      </c>
      <c r="CB16" s="18">
        <v>1542</v>
      </c>
      <c r="CC16" s="18"/>
      <c r="CD16" s="18"/>
      <c r="CE16" s="18"/>
      <c r="CF16" s="20"/>
    </row>
    <row r="17" spans="1:84" x14ac:dyDescent="0.25">
      <c r="A17" s="21">
        <v>9971478194</v>
      </c>
      <c r="B17" s="22" t="s">
        <v>863</v>
      </c>
      <c r="C17" s="22" t="s">
        <v>864</v>
      </c>
      <c r="D17" s="22"/>
      <c r="E17" s="22" t="s">
        <v>183</v>
      </c>
      <c r="F17" s="22" t="s">
        <v>907</v>
      </c>
      <c r="G17" s="22" t="s">
        <v>908</v>
      </c>
      <c r="H17" s="22" t="s">
        <v>909</v>
      </c>
      <c r="I17" s="22" t="s">
        <v>908</v>
      </c>
      <c r="J17" s="22">
        <v>3</v>
      </c>
      <c r="K17" s="22">
        <v>13500</v>
      </c>
      <c r="L17" s="22">
        <v>3554805223</v>
      </c>
      <c r="M17" s="22">
        <v>1221444255</v>
      </c>
      <c r="N17" s="22" t="s">
        <v>1027</v>
      </c>
      <c r="O17" s="22" t="s">
        <v>869</v>
      </c>
      <c r="P17" s="22" t="s">
        <v>870</v>
      </c>
      <c r="Q17" s="22">
        <v>15</v>
      </c>
      <c r="R17" s="22">
        <v>2018</v>
      </c>
      <c r="S17" s="22" t="s">
        <v>871</v>
      </c>
      <c r="T17" s="22" t="s">
        <v>871</v>
      </c>
      <c r="U17" s="22" t="s">
        <v>871</v>
      </c>
      <c r="V17" s="23">
        <v>43264</v>
      </c>
      <c r="W17" s="23"/>
      <c r="X17" s="22" t="s">
        <v>1028</v>
      </c>
      <c r="Y17" s="22" t="s">
        <v>871</v>
      </c>
      <c r="Z17" s="22" t="s">
        <v>873</v>
      </c>
      <c r="AA17" s="22" t="s">
        <v>874</v>
      </c>
      <c r="AB17" s="22" t="s">
        <v>1029</v>
      </c>
      <c r="AC17" s="22"/>
      <c r="AD17" s="23">
        <v>39231</v>
      </c>
      <c r="AE17" s="22" t="s">
        <v>876</v>
      </c>
      <c r="AF17" s="22"/>
      <c r="AG17" s="22" t="s">
        <v>877</v>
      </c>
      <c r="AH17" s="22"/>
      <c r="AI17" s="22"/>
      <c r="AJ17" s="22" t="s">
        <v>878</v>
      </c>
      <c r="AK17" s="22" t="s">
        <v>879</v>
      </c>
      <c r="AL17" s="22" t="s">
        <v>880</v>
      </c>
      <c r="AM17" s="23">
        <v>43266</v>
      </c>
      <c r="AN17" s="22" t="s">
        <v>879</v>
      </c>
      <c r="AO17" s="22" t="s">
        <v>881</v>
      </c>
      <c r="AP17" s="22" t="s">
        <v>256</v>
      </c>
      <c r="AQ17" s="22" t="s">
        <v>256</v>
      </c>
      <c r="AR17" s="22">
        <v>25</v>
      </c>
      <c r="AS17" s="22" t="s">
        <v>882</v>
      </c>
      <c r="AT17" s="22"/>
      <c r="AU17" s="22">
        <v>9971482360</v>
      </c>
      <c r="AV17" s="22"/>
      <c r="AW17" s="22">
        <v>16</v>
      </c>
      <c r="AX17" s="22" t="s">
        <v>1030</v>
      </c>
      <c r="AY17" s="22" t="s">
        <v>885</v>
      </c>
      <c r="AZ17" s="22" t="s">
        <v>885</v>
      </c>
      <c r="BA17" s="22" t="s">
        <v>885</v>
      </c>
      <c r="BB17" s="22" t="s">
        <v>183</v>
      </c>
      <c r="BC17" s="22">
        <v>78043</v>
      </c>
      <c r="BD17" s="22">
        <v>78870</v>
      </c>
      <c r="BE17" s="22"/>
      <c r="BF17" s="22"/>
      <c r="BG17" s="22"/>
      <c r="BH17" s="22">
        <v>9920832334</v>
      </c>
      <c r="BI17" s="22" t="s">
        <v>1031</v>
      </c>
      <c r="BJ17" s="22" t="s">
        <v>887</v>
      </c>
      <c r="BK17" s="22" t="s">
        <v>1032</v>
      </c>
      <c r="BL17" s="22" t="s">
        <v>918</v>
      </c>
      <c r="BM17" s="22" t="s">
        <v>890</v>
      </c>
      <c r="BN17" s="22"/>
      <c r="BO17" s="22" t="s">
        <v>1033</v>
      </c>
      <c r="BP17" s="22"/>
      <c r="BQ17" s="22" t="s">
        <v>1034</v>
      </c>
      <c r="BR17" s="22" t="s">
        <v>1035</v>
      </c>
      <c r="BS17" s="22" t="s">
        <v>885</v>
      </c>
      <c r="BT17" s="22" t="s">
        <v>885</v>
      </c>
      <c r="BU17" s="22" t="s">
        <v>885</v>
      </c>
      <c r="BV17" s="22" t="s">
        <v>183</v>
      </c>
      <c r="BW17" s="22">
        <v>78043</v>
      </c>
      <c r="BX17" s="22">
        <v>78870</v>
      </c>
      <c r="BY17" s="22">
        <v>0.35299999999999998</v>
      </c>
      <c r="BZ17" s="23">
        <v>43302</v>
      </c>
      <c r="CA17" s="22" t="s">
        <v>879</v>
      </c>
      <c r="CB17" s="22">
        <v>21</v>
      </c>
      <c r="CC17" s="22"/>
      <c r="CD17" s="22"/>
      <c r="CE17" s="22"/>
      <c r="CF17" s="24"/>
    </row>
    <row r="18" spans="1:84" x14ac:dyDescent="0.25">
      <c r="A18" s="17">
        <v>9972645546</v>
      </c>
      <c r="B18" s="18" t="s">
        <v>863</v>
      </c>
      <c r="C18" s="18" t="s">
        <v>864</v>
      </c>
      <c r="D18" s="18"/>
      <c r="E18" s="18" t="s">
        <v>183</v>
      </c>
      <c r="F18" s="18" t="s">
        <v>960</v>
      </c>
      <c r="G18" s="18" t="s">
        <v>961</v>
      </c>
      <c r="H18" s="18" t="s">
        <v>962</v>
      </c>
      <c r="I18" s="18" t="s">
        <v>961</v>
      </c>
      <c r="J18" s="18">
        <v>1</v>
      </c>
      <c r="K18" s="18">
        <v>200</v>
      </c>
      <c r="L18" s="18">
        <v>1948947405</v>
      </c>
      <c r="M18" s="18">
        <v>1221409394</v>
      </c>
      <c r="N18" s="18" t="s">
        <v>1036</v>
      </c>
      <c r="O18" s="18" t="s">
        <v>869</v>
      </c>
      <c r="P18" s="18" t="s">
        <v>870</v>
      </c>
      <c r="Q18" s="18">
        <v>15</v>
      </c>
      <c r="R18" s="18">
        <v>2018</v>
      </c>
      <c r="S18" s="18" t="s">
        <v>871</v>
      </c>
      <c r="T18" s="18" t="s">
        <v>871</v>
      </c>
      <c r="U18" s="18" t="s">
        <v>871</v>
      </c>
      <c r="V18" s="19">
        <v>43236</v>
      </c>
      <c r="W18" s="19"/>
      <c r="X18" s="18" t="s">
        <v>1037</v>
      </c>
      <c r="Y18" s="18" t="s">
        <v>878</v>
      </c>
      <c r="Z18" s="18" t="s">
        <v>981</v>
      </c>
      <c r="AA18" s="18" t="s">
        <v>982</v>
      </c>
      <c r="AB18" s="18" t="s">
        <v>1038</v>
      </c>
      <c r="AC18" s="18"/>
      <c r="AD18" s="19">
        <v>34505</v>
      </c>
      <c r="AE18" s="18" t="s">
        <v>876</v>
      </c>
      <c r="AF18" s="18"/>
      <c r="AG18" s="18" t="s">
        <v>877</v>
      </c>
      <c r="AH18" s="18"/>
      <c r="AI18" s="18"/>
      <c r="AJ18" s="18" t="s">
        <v>878</v>
      </c>
      <c r="AK18" s="18" t="s">
        <v>879</v>
      </c>
      <c r="AL18" s="18" t="s">
        <v>965</v>
      </c>
      <c r="AM18" s="19">
        <v>43238</v>
      </c>
      <c r="AN18" s="18" t="s">
        <v>879</v>
      </c>
      <c r="AO18" s="18" t="s">
        <v>881</v>
      </c>
      <c r="AP18" s="18" t="s">
        <v>256</v>
      </c>
      <c r="AQ18" s="18" t="s">
        <v>205</v>
      </c>
      <c r="AR18" s="18">
        <v>20</v>
      </c>
      <c r="AS18" s="18" t="s">
        <v>882</v>
      </c>
      <c r="AT18" s="18"/>
      <c r="AU18" s="18">
        <v>9972644604</v>
      </c>
      <c r="AV18" s="18"/>
      <c r="AW18" s="18"/>
      <c r="AX18" s="18" t="s">
        <v>942</v>
      </c>
      <c r="AY18" s="18" t="s">
        <v>885</v>
      </c>
      <c r="AZ18" s="18" t="s">
        <v>1039</v>
      </c>
      <c r="BA18" s="18" t="s">
        <v>885</v>
      </c>
      <c r="BB18" s="18" t="s">
        <v>183</v>
      </c>
      <c r="BC18" s="18">
        <v>78043</v>
      </c>
      <c r="BD18" s="18">
        <v>78870</v>
      </c>
      <c r="BE18" s="18"/>
      <c r="BF18" s="18"/>
      <c r="BG18" s="18"/>
      <c r="BH18" s="18">
        <v>4200885038</v>
      </c>
      <c r="BI18" s="18" t="s">
        <v>1040</v>
      </c>
      <c r="BJ18" s="18" t="s">
        <v>1041</v>
      </c>
      <c r="BK18" s="18" t="s">
        <v>986</v>
      </c>
      <c r="BL18" s="18" t="s">
        <v>918</v>
      </c>
      <c r="BM18" s="18" t="s">
        <v>987</v>
      </c>
      <c r="BN18" s="18"/>
      <c r="BO18" s="18" t="s">
        <v>988</v>
      </c>
      <c r="BP18" s="18"/>
      <c r="BQ18" s="18" t="s">
        <v>885</v>
      </c>
      <c r="BR18" s="18" t="s">
        <v>989</v>
      </c>
      <c r="BS18" s="18" t="s">
        <v>885</v>
      </c>
      <c r="BT18" s="18" t="s">
        <v>990</v>
      </c>
      <c r="BU18" s="18" t="s">
        <v>885</v>
      </c>
      <c r="BV18" s="18" t="s">
        <v>183</v>
      </c>
      <c r="BW18" s="18">
        <v>78043</v>
      </c>
      <c r="BX18" s="18">
        <v>78870</v>
      </c>
      <c r="BY18" s="18">
        <v>0.32900000000000001</v>
      </c>
      <c r="BZ18" s="19">
        <v>43236</v>
      </c>
      <c r="CA18" s="18" t="s">
        <v>879</v>
      </c>
      <c r="CB18" s="18">
        <v>0</v>
      </c>
      <c r="CC18" s="18"/>
      <c r="CD18" s="18"/>
      <c r="CE18" s="18"/>
      <c r="CF18" s="20"/>
    </row>
    <row r="19" spans="1:84" x14ac:dyDescent="0.25">
      <c r="A19" s="21">
        <v>9976481730</v>
      </c>
      <c r="B19" s="22" t="s">
        <v>863</v>
      </c>
      <c r="C19" s="22" t="s">
        <v>864</v>
      </c>
      <c r="D19" s="22"/>
      <c r="E19" s="22" t="s">
        <v>183</v>
      </c>
      <c r="F19" s="22" t="s">
        <v>907</v>
      </c>
      <c r="G19" s="22" t="s">
        <v>908</v>
      </c>
      <c r="H19" s="22" t="s">
        <v>909</v>
      </c>
      <c r="I19" s="22" t="s">
        <v>908</v>
      </c>
      <c r="J19" s="22">
        <v>2</v>
      </c>
      <c r="K19" s="22">
        <v>3700</v>
      </c>
      <c r="L19" s="22">
        <v>3835135419</v>
      </c>
      <c r="M19" s="22">
        <v>1221460047</v>
      </c>
      <c r="N19" s="22" t="s">
        <v>1042</v>
      </c>
      <c r="O19" s="22" t="s">
        <v>869</v>
      </c>
      <c r="P19" s="22" t="s">
        <v>870</v>
      </c>
      <c r="Q19" s="22">
        <v>15</v>
      </c>
      <c r="R19" s="22">
        <v>2018</v>
      </c>
      <c r="S19" s="22" t="s">
        <v>871</v>
      </c>
      <c r="T19" s="22" t="s">
        <v>871</v>
      </c>
      <c r="U19" s="22" t="s">
        <v>871</v>
      </c>
      <c r="V19" s="23">
        <v>43283</v>
      </c>
      <c r="W19" s="23"/>
      <c r="X19" s="22" t="s">
        <v>1043</v>
      </c>
      <c r="Y19" s="22" t="s">
        <v>878</v>
      </c>
      <c r="Z19" s="22" t="s">
        <v>1044</v>
      </c>
      <c r="AA19" s="22" t="s">
        <v>1045</v>
      </c>
      <c r="AB19" s="22" t="s">
        <v>1046</v>
      </c>
      <c r="AC19" s="22"/>
      <c r="AD19" s="23">
        <v>38190</v>
      </c>
      <c r="AE19" s="22" t="s">
        <v>876</v>
      </c>
      <c r="AF19" s="22"/>
      <c r="AG19" s="22" t="s">
        <v>877</v>
      </c>
      <c r="AH19" s="22"/>
      <c r="AI19" s="22"/>
      <c r="AJ19" s="22" t="s">
        <v>878</v>
      </c>
      <c r="AK19" s="22" t="s">
        <v>879</v>
      </c>
      <c r="AL19" s="22" t="s">
        <v>880</v>
      </c>
      <c r="AM19" s="23">
        <v>43284</v>
      </c>
      <c r="AN19" s="22" t="s">
        <v>879</v>
      </c>
      <c r="AO19" s="22" t="s">
        <v>881</v>
      </c>
      <c r="AP19" s="22" t="s">
        <v>256</v>
      </c>
      <c r="AQ19" s="22" t="s">
        <v>256</v>
      </c>
      <c r="AR19" s="22">
        <v>20</v>
      </c>
      <c r="AS19" s="22" t="s">
        <v>882</v>
      </c>
      <c r="AT19" s="22"/>
      <c r="AU19" s="22">
        <v>9976445078</v>
      </c>
      <c r="AV19" s="22"/>
      <c r="AW19" s="22">
        <v>3</v>
      </c>
      <c r="AX19" s="22" t="s">
        <v>1047</v>
      </c>
      <c r="AY19" s="22" t="s">
        <v>885</v>
      </c>
      <c r="AZ19" s="22" t="s">
        <v>1048</v>
      </c>
      <c r="BA19" s="22" t="s">
        <v>885</v>
      </c>
      <c r="BB19" s="22" t="s">
        <v>183</v>
      </c>
      <c r="BC19" s="22">
        <v>78043</v>
      </c>
      <c r="BD19" s="22">
        <v>78870</v>
      </c>
      <c r="BE19" s="22"/>
      <c r="BF19" s="22"/>
      <c r="BG19" s="22"/>
      <c r="BH19" s="22">
        <v>4865619622</v>
      </c>
      <c r="BI19" s="22" t="s">
        <v>1049</v>
      </c>
      <c r="BJ19" s="22" t="s">
        <v>934</v>
      </c>
      <c r="BK19" s="22" t="s">
        <v>1050</v>
      </c>
      <c r="BL19" s="22" t="s">
        <v>918</v>
      </c>
      <c r="BM19" s="22" t="s">
        <v>890</v>
      </c>
      <c r="BN19" s="22"/>
      <c r="BO19" s="22"/>
      <c r="BP19" s="22" t="s">
        <v>1051</v>
      </c>
      <c r="BQ19" s="22" t="s">
        <v>1052</v>
      </c>
      <c r="BR19" s="22" t="s">
        <v>1053</v>
      </c>
      <c r="BS19" s="22" t="s">
        <v>885</v>
      </c>
      <c r="BT19" s="22" t="s">
        <v>1048</v>
      </c>
      <c r="BU19" s="22" t="s">
        <v>885</v>
      </c>
      <c r="BV19" s="22" t="s">
        <v>183</v>
      </c>
      <c r="BW19" s="22">
        <v>78043</v>
      </c>
      <c r="BX19" s="22">
        <v>78870</v>
      </c>
      <c r="BY19" s="22">
        <v>0.315</v>
      </c>
      <c r="BZ19" s="23">
        <v>43283</v>
      </c>
      <c r="CA19" s="22" t="s">
        <v>879</v>
      </c>
      <c r="CB19" s="22">
        <v>0</v>
      </c>
      <c r="CC19" s="22"/>
      <c r="CD19" s="22"/>
      <c r="CE19" s="22"/>
      <c r="CF19" s="24"/>
    </row>
    <row r="20" spans="1:84" x14ac:dyDescent="0.25">
      <c r="A20" s="17">
        <v>9999273394</v>
      </c>
      <c r="B20" s="18" t="s">
        <v>863</v>
      </c>
      <c r="C20" s="18" t="s">
        <v>864</v>
      </c>
      <c r="D20" s="18"/>
      <c r="E20" s="18" t="s">
        <v>183</v>
      </c>
      <c r="F20" s="18" t="s">
        <v>865</v>
      </c>
      <c r="G20" s="18" t="s">
        <v>866</v>
      </c>
      <c r="H20" s="18" t="s">
        <v>867</v>
      </c>
      <c r="I20" s="18" t="s">
        <v>866</v>
      </c>
      <c r="J20" s="18">
        <v>1</v>
      </c>
      <c r="K20" s="18">
        <v>3300</v>
      </c>
      <c r="L20" s="18">
        <v>7447725592</v>
      </c>
      <c r="M20" s="18">
        <v>1300027652</v>
      </c>
      <c r="N20" s="18" t="s">
        <v>1054</v>
      </c>
      <c r="O20" s="18" t="s">
        <v>869</v>
      </c>
      <c r="P20" s="18" t="s">
        <v>951</v>
      </c>
      <c r="Q20" s="18">
        <v>15</v>
      </c>
      <c r="R20" s="18">
        <v>2009</v>
      </c>
      <c r="S20" s="18" t="s">
        <v>878</v>
      </c>
      <c r="T20" s="18" t="s">
        <v>871</v>
      </c>
      <c r="U20" s="18" t="s">
        <v>871</v>
      </c>
      <c r="V20" s="19">
        <v>40101</v>
      </c>
      <c r="W20" s="19"/>
      <c r="X20" s="18"/>
      <c r="Y20" s="18" t="s">
        <v>878</v>
      </c>
      <c r="Z20" s="18" t="s">
        <v>1044</v>
      </c>
      <c r="AA20" s="18" t="s">
        <v>1045</v>
      </c>
      <c r="AB20" s="18" t="s">
        <v>1055</v>
      </c>
      <c r="AC20" s="18"/>
      <c r="AD20" s="19">
        <v>40101</v>
      </c>
      <c r="AE20" s="18" t="s">
        <v>876</v>
      </c>
      <c r="AF20" s="18"/>
      <c r="AG20" s="18" t="s">
        <v>877</v>
      </c>
      <c r="AH20" s="18"/>
      <c r="AI20" s="18"/>
      <c r="AJ20" s="18" t="s">
        <v>878</v>
      </c>
      <c r="AK20" s="18" t="s">
        <v>879</v>
      </c>
      <c r="AL20" s="18" t="s">
        <v>880</v>
      </c>
      <c r="AM20" s="19">
        <v>40101</v>
      </c>
      <c r="AN20" s="18" t="s">
        <v>879</v>
      </c>
      <c r="AO20" s="18" t="s">
        <v>881</v>
      </c>
      <c r="AP20" s="18" t="s">
        <v>256</v>
      </c>
      <c r="AQ20" s="18" t="s">
        <v>256</v>
      </c>
      <c r="AR20" s="18">
        <v>25</v>
      </c>
      <c r="AS20" s="18" t="s">
        <v>953</v>
      </c>
      <c r="AT20" s="18"/>
      <c r="AU20" s="18">
        <v>9999265696</v>
      </c>
      <c r="AV20" s="18"/>
      <c r="AW20" s="18">
        <v>5</v>
      </c>
      <c r="AX20" s="18" t="s">
        <v>884</v>
      </c>
      <c r="AY20" s="18" t="s">
        <v>885</v>
      </c>
      <c r="AZ20" s="18" t="s">
        <v>885</v>
      </c>
      <c r="BA20" s="18" t="s">
        <v>885</v>
      </c>
      <c r="BB20" s="18" t="s">
        <v>183</v>
      </c>
      <c r="BC20" s="18">
        <v>78043</v>
      </c>
      <c r="BD20" s="18">
        <v>78870</v>
      </c>
      <c r="BE20" s="18"/>
      <c r="BF20" s="18"/>
      <c r="BG20" s="18"/>
      <c r="BH20" s="18">
        <v>7385902660</v>
      </c>
      <c r="BI20" s="18" t="s">
        <v>1056</v>
      </c>
      <c r="BJ20" s="18" t="s">
        <v>887</v>
      </c>
      <c r="BK20" s="18" t="s">
        <v>1057</v>
      </c>
      <c r="BL20" s="18" t="s">
        <v>889</v>
      </c>
      <c r="BM20" s="18" t="s">
        <v>890</v>
      </c>
      <c r="BN20" s="18"/>
      <c r="BO20" s="18"/>
      <c r="BP20" s="18" t="s">
        <v>1058</v>
      </c>
      <c r="BQ20" s="18" t="s">
        <v>1059</v>
      </c>
      <c r="BR20" s="18" t="s">
        <v>1060</v>
      </c>
      <c r="BS20" s="18" t="s">
        <v>885</v>
      </c>
      <c r="BT20" s="18" t="s">
        <v>885</v>
      </c>
      <c r="BU20" s="18" t="s">
        <v>885</v>
      </c>
      <c r="BV20" s="18" t="s">
        <v>183</v>
      </c>
      <c r="BW20" s="18"/>
      <c r="BX20" s="18">
        <v>78870</v>
      </c>
      <c r="BY20" s="18">
        <v>0.317</v>
      </c>
      <c r="BZ20" s="19">
        <v>43167</v>
      </c>
      <c r="CA20" s="18" t="s">
        <v>959</v>
      </c>
      <c r="CB20" s="18">
        <v>908</v>
      </c>
      <c r="CC20" s="18"/>
      <c r="CD20" s="18"/>
      <c r="CE20" s="18"/>
      <c r="CF20" s="20"/>
    </row>
    <row r="21" spans="1:84" x14ac:dyDescent="0.25">
      <c r="A21" s="21">
        <v>9814403282</v>
      </c>
      <c r="B21" s="22" t="s">
        <v>863</v>
      </c>
      <c r="C21" s="22" t="s">
        <v>864</v>
      </c>
      <c r="D21" s="22"/>
      <c r="E21" s="22" t="s">
        <v>222</v>
      </c>
      <c r="F21" s="22" t="s">
        <v>1061</v>
      </c>
      <c r="G21" s="22" t="s">
        <v>1062</v>
      </c>
      <c r="H21" s="22" t="s">
        <v>1063</v>
      </c>
      <c r="I21" s="22" t="s">
        <v>1062</v>
      </c>
      <c r="J21" s="22">
        <v>2</v>
      </c>
      <c r="K21" s="22">
        <v>3400</v>
      </c>
      <c r="L21" s="22">
        <v>4259438857</v>
      </c>
      <c r="M21" s="22">
        <v>1221333274</v>
      </c>
      <c r="N21" s="22" t="s">
        <v>1064</v>
      </c>
      <c r="O21" s="22" t="s">
        <v>869</v>
      </c>
      <c r="P21" s="22" t="s">
        <v>963</v>
      </c>
      <c r="Q21" s="22">
        <v>20</v>
      </c>
      <c r="R21" s="22">
        <v>2018</v>
      </c>
      <c r="S21" s="22" t="s">
        <v>871</v>
      </c>
      <c r="T21" s="22" t="s">
        <v>871</v>
      </c>
      <c r="U21" s="22" t="s">
        <v>871</v>
      </c>
      <c r="V21" s="23">
        <v>43153</v>
      </c>
      <c r="W21" s="23"/>
      <c r="X21" s="22" t="s">
        <v>1065</v>
      </c>
      <c r="Y21" s="22" t="s">
        <v>871</v>
      </c>
      <c r="Z21" s="22" t="s">
        <v>1066</v>
      </c>
      <c r="AA21" s="22" t="s">
        <v>1067</v>
      </c>
      <c r="AB21" s="22" t="s">
        <v>1068</v>
      </c>
      <c r="AC21" s="22"/>
      <c r="AD21" s="23">
        <v>38203</v>
      </c>
      <c r="AE21" s="22" t="s">
        <v>876</v>
      </c>
      <c r="AF21" s="22"/>
      <c r="AG21" s="22" t="s">
        <v>877</v>
      </c>
      <c r="AH21" s="22"/>
      <c r="AI21" s="22"/>
      <c r="AJ21" s="22" t="s">
        <v>878</v>
      </c>
      <c r="AK21" s="22" t="s">
        <v>879</v>
      </c>
      <c r="AL21" s="22" t="s">
        <v>880</v>
      </c>
      <c r="AM21" s="23">
        <v>43158</v>
      </c>
      <c r="AN21" s="22" t="s">
        <v>879</v>
      </c>
      <c r="AO21" s="22" t="s">
        <v>881</v>
      </c>
      <c r="AP21" s="22" t="s">
        <v>899</v>
      </c>
      <c r="AQ21" s="22" t="s">
        <v>256</v>
      </c>
      <c r="AR21" s="22">
        <v>32</v>
      </c>
      <c r="AS21" s="22" t="s">
        <v>882</v>
      </c>
      <c r="AT21" s="22"/>
      <c r="AU21" s="22">
        <v>9814499002</v>
      </c>
      <c r="AV21" s="22"/>
      <c r="AW21" s="22">
        <v>2</v>
      </c>
      <c r="AX21" s="22" t="s">
        <v>1069</v>
      </c>
      <c r="AY21" s="22" t="s">
        <v>885</v>
      </c>
      <c r="AZ21" s="22" t="s">
        <v>885</v>
      </c>
      <c r="BA21" s="22" t="s">
        <v>885</v>
      </c>
      <c r="BB21" s="22" t="s">
        <v>222</v>
      </c>
      <c r="BC21" s="22">
        <v>92033</v>
      </c>
      <c r="BD21" s="22">
        <v>92380</v>
      </c>
      <c r="BE21" s="22"/>
      <c r="BF21" s="22"/>
      <c r="BG21" s="22"/>
      <c r="BH21" s="22">
        <v>4753619402</v>
      </c>
      <c r="BI21" s="22" t="s">
        <v>1070</v>
      </c>
      <c r="BJ21" s="22" t="s">
        <v>926</v>
      </c>
      <c r="BK21" s="22" t="s">
        <v>1071</v>
      </c>
      <c r="BL21" s="22" t="s">
        <v>918</v>
      </c>
      <c r="BM21" s="22" t="s">
        <v>968</v>
      </c>
      <c r="BN21" s="22" t="s">
        <v>1072</v>
      </c>
      <c r="BO21" s="22"/>
      <c r="BP21" s="22"/>
      <c r="BQ21" s="22" t="s">
        <v>1073</v>
      </c>
      <c r="BR21" s="22" t="s">
        <v>1074</v>
      </c>
      <c r="BS21" s="22" t="s">
        <v>885</v>
      </c>
      <c r="BT21" s="22" t="s">
        <v>885</v>
      </c>
      <c r="BU21" s="22" t="s">
        <v>885</v>
      </c>
      <c r="BV21" s="22" t="s">
        <v>222</v>
      </c>
      <c r="BW21" s="22"/>
      <c r="BX21" s="22">
        <v>92380</v>
      </c>
      <c r="BY21" s="22">
        <v>0</v>
      </c>
      <c r="BZ21" s="23">
        <v>43181</v>
      </c>
      <c r="CA21" s="22" t="s">
        <v>959</v>
      </c>
      <c r="CB21" s="22">
        <v>0</v>
      </c>
      <c r="CC21" s="22"/>
      <c r="CD21" s="22"/>
      <c r="CE21" s="22"/>
      <c r="CF21" s="24"/>
    </row>
    <row r="22" spans="1:84" x14ac:dyDescent="0.25">
      <c r="A22" s="17">
        <v>9816490422</v>
      </c>
      <c r="B22" s="18" t="s">
        <v>863</v>
      </c>
      <c r="C22" s="18" t="s">
        <v>864</v>
      </c>
      <c r="D22" s="18"/>
      <c r="E22" s="18" t="s">
        <v>222</v>
      </c>
      <c r="F22" s="18" t="s">
        <v>1075</v>
      </c>
      <c r="G22" s="18" t="s">
        <v>1076</v>
      </c>
      <c r="H22" s="18" t="s">
        <v>1077</v>
      </c>
      <c r="I22" s="18" t="s">
        <v>1076</v>
      </c>
      <c r="J22" s="18">
        <v>1</v>
      </c>
      <c r="K22" s="18">
        <v>14200</v>
      </c>
      <c r="L22" s="18">
        <v>6228613765</v>
      </c>
      <c r="M22" s="18">
        <v>1221486248</v>
      </c>
      <c r="N22" s="18" t="s">
        <v>1078</v>
      </c>
      <c r="O22" s="18" t="s">
        <v>869</v>
      </c>
      <c r="P22" s="18" t="s">
        <v>870</v>
      </c>
      <c r="Q22" s="18">
        <v>15</v>
      </c>
      <c r="R22" s="18">
        <v>2016</v>
      </c>
      <c r="S22" s="18" t="s">
        <v>871</v>
      </c>
      <c r="T22" s="18" t="s">
        <v>871</v>
      </c>
      <c r="U22" s="18" t="s">
        <v>871</v>
      </c>
      <c r="V22" s="19">
        <v>43314</v>
      </c>
      <c r="W22" s="19"/>
      <c r="X22" s="18" t="s">
        <v>1079</v>
      </c>
      <c r="Y22" s="18" t="s">
        <v>878</v>
      </c>
      <c r="Z22" s="18" t="s">
        <v>1080</v>
      </c>
      <c r="AA22" s="18" t="s">
        <v>1081</v>
      </c>
      <c r="AB22" s="18" t="s">
        <v>1082</v>
      </c>
      <c r="AC22" s="18"/>
      <c r="AD22" s="19">
        <v>39654</v>
      </c>
      <c r="AE22" s="18" t="s">
        <v>876</v>
      </c>
      <c r="AF22" s="18"/>
      <c r="AG22" s="18" t="s">
        <v>877</v>
      </c>
      <c r="AH22" s="18"/>
      <c r="AI22" s="18"/>
      <c r="AJ22" s="18" t="s">
        <v>878</v>
      </c>
      <c r="AK22" s="18" t="s">
        <v>879</v>
      </c>
      <c r="AL22" s="18" t="s">
        <v>880</v>
      </c>
      <c r="AM22" s="19">
        <v>43315</v>
      </c>
      <c r="AN22" s="18" t="s">
        <v>879</v>
      </c>
      <c r="AO22" s="18" t="s">
        <v>881</v>
      </c>
      <c r="AP22" s="18" t="s">
        <v>256</v>
      </c>
      <c r="AQ22" s="18" t="s">
        <v>256</v>
      </c>
      <c r="AR22" s="18">
        <v>30</v>
      </c>
      <c r="AS22" s="18" t="s">
        <v>882</v>
      </c>
      <c r="AT22" s="18"/>
      <c r="AU22" s="18">
        <v>9816436956</v>
      </c>
      <c r="AV22" s="18"/>
      <c r="AW22" s="18">
        <v>47</v>
      </c>
      <c r="AX22" s="18" t="s">
        <v>1083</v>
      </c>
      <c r="AY22" s="18" t="s">
        <v>885</v>
      </c>
      <c r="AZ22" s="18" t="s">
        <v>885</v>
      </c>
      <c r="BA22" s="18" t="s">
        <v>885</v>
      </c>
      <c r="BB22" s="18" t="s">
        <v>222</v>
      </c>
      <c r="BC22" s="18">
        <v>92033</v>
      </c>
      <c r="BD22" s="18">
        <v>92380</v>
      </c>
      <c r="BE22" s="18"/>
      <c r="BF22" s="18"/>
      <c r="BG22" s="18"/>
      <c r="BH22" s="18">
        <v>1401902620</v>
      </c>
      <c r="BI22" s="18" t="s">
        <v>1084</v>
      </c>
      <c r="BJ22" s="18" t="s">
        <v>934</v>
      </c>
      <c r="BK22" s="18" t="s">
        <v>1085</v>
      </c>
      <c r="BL22" s="18" t="s">
        <v>889</v>
      </c>
      <c r="BM22" s="18" t="s">
        <v>890</v>
      </c>
      <c r="BN22" s="18"/>
      <c r="BO22" s="18" t="s">
        <v>1086</v>
      </c>
      <c r="BP22" s="18"/>
      <c r="BQ22" s="18" t="s">
        <v>885</v>
      </c>
      <c r="BR22" s="18" t="s">
        <v>1087</v>
      </c>
      <c r="BS22" s="18" t="s">
        <v>885</v>
      </c>
      <c r="BT22" s="18" t="s">
        <v>885</v>
      </c>
      <c r="BU22" s="18" t="s">
        <v>885</v>
      </c>
      <c r="BV22" s="18" t="s">
        <v>222</v>
      </c>
      <c r="BW22" s="18">
        <v>92033</v>
      </c>
      <c r="BX22" s="18">
        <v>92380</v>
      </c>
      <c r="BY22" s="18">
        <v>8.2000000000000003E-2</v>
      </c>
      <c r="BZ22" s="19">
        <v>43314</v>
      </c>
      <c r="CA22" s="18" t="s">
        <v>879</v>
      </c>
      <c r="CB22" s="18">
        <v>0</v>
      </c>
      <c r="CC22" s="18"/>
      <c r="CD22" s="18"/>
      <c r="CE22" s="18"/>
      <c r="CF22" s="20"/>
    </row>
    <row r="23" spans="1:84" x14ac:dyDescent="0.25">
      <c r="A23" s="21">
        <v>9822386932</v>
      </c>
      <c r="B23" s="22" t="s">
        <v>863</v>
      </c>
      <c r="C23" s="22" t="s">
        <v>864</v>
      </c>
      <c r="D23" s="22"/>
      <c r="E23" s="22" t="s">
        <v>222</v>
      </c>
      <c r="F23" s="22" t="s">
        <v>1088</v>
      </c>
      <c r="G23" s="22" t="s">
        <v>1089</v>
      </c>
      <c r="H23" s="22" t="s">
        <v>1090</v>
      </c>
      <c r="I23" s="22" t="s">
        <v>1089</v>
      </c>
      <c r="J23" s="22">
        <v>1</v>
      </c>
      <c r="K23" s="22">
        <v>9900</v>
      </c>
      <c r="L23" s="22">
        <v>5869931466</v>
      </c>
      <c r="M23" s="22">
        <v>1300070938</v>
      </c>
      <c r="N23" s="22" t="s">
        <v>1091</v>
      </c>
      <c r="O23" s="22" t="s">
        <v>869</v>
      </c>
      <c r="P23" s="22" t="s">
        <v>951</v>
      </c>
      <c r="Q23" s="22">
        <v>15</v>
      </c>
      <c r="R23" s="22">
        <v>2008</v>
      </c>
      <c r="S23" s="22" t="s">
        <v>878</v>
      </c>
      <c r="T23" s="22" t="s">
        <v>871</v>
      </c>
      <c r="U23" s="22" t="s">
        <v>871</v>
      </c>
      <c r="V23" s="23">
        <v>39570</v>
      </c>
      <c r="W23" s="23"/>
      <c r="X23" s="22"/>
      <c r="Y23" s="22" t="s">
        <v>878</v>
      </c>
      <c r="Z23" s="22" t="s">
        <v>912</v>
      </c>
      <c r="AA23" s="22" t="s">
        <v>913</v>
      </c>
      <c r="AB23" s="22" t="s">
        <v>1092</v>
      </c>
      <c r="AC23" s="22"/>
      <c r="AD23" s="23">
        <v>39570</v>
      </c>
      <c r="AE23" s="22" t="s">
        <v>876</v>
      </c>
      <c r="AF23" s="22"/>
      <c r="AG23" s="22" t="s">
        <v>877</v>
      </c>
      <c r="AH23" s="22"/>
      <c r="AI23" s="22"/>
      <c r="AJ23" s="22" t="s">
        <v>878</v>
      </c>
      <c r="AK23" s="22" t="s">
        <v>879</v>
      </c>
      <c r="AL23" s="22" t="s">
        <v>880</v>
      </c>
      <c r="AM23" s="23">
        <v>39570</v>
      </c>
      <c r="AN23" s="22" t="s">
        <v>879</v>
      </c>
      <c r="AO23" s="22" t="s">
        <v>881</v>
      </c>
      <c r="AP23" s="22" t="s">
        <v>256</v>
      </c>
      <c r="AQ23" s="22" t="s">
        <v>256</v>
      </c>
      <c r="AR23" s="22">
        <v>25</v>
      </c>
      <c r="AS23" s="22" t="s">
        <v>953</v>
      </c>
      <c r="AT23" s="22"/>
      <c r="AU23" s="22">
        <v>9822395278</v>
      </c>
      <c r="AV23" s="22"/>
      <c r="AW23" s="22">
        <v>8</v>
      </c>
      <c r="AX23" s="22" t="s">
        <v>1093</v>
      </c>
      <c r="AY23" s="22" t="s">
        <v>885</v>
      </c>
      <c r="AZ23" s="22" t="s">
        <v>885</v>
      </c>
      <c r="BA23" s="22" t="s">
        <v>885</v>
      </c>
      <c r="BB23" s="22" t="s">
        <v>222</v>
      </c>
      <c r="BC23" s="22">
        <v>92033</v>
      </c>
      <c r="BD23" s="22">
        <v>92380</v>
      </c>
      <c r="BE23" s="22"/>
      <c r="BF23" s="22"/>
      <c r="BG23" s="22"/>
      <c r="BH23" s="22">
        <v>9104904050</v>
      </c>
      <c r="BI23" s="22" t="s">
        <v>1094</v>
      </c>
      <c r="BJ23" s="22" t="s">
        <v>934</v>
      </c>
      <c r="BK23" s="22" t="s">
        <v>1095</v>
      </c>
      <c r="BL23" s="22" t="s">
        <v>918</v>
      </c>
      <c r="BM23" s="22" t="s">
        <v>890</v>
      </c>
      <c r="BN23" s="22"/>
      <c r="BO23" s="22" t="s">
        <v>1096</v>
      </c>
      <c r="BP23" s="22"/>
      <c r="BQ23" s="22" t="s">
        <v>885</v>
      </c>
      <c r="BR23" s="22" t="s">
        <v>1097</v>
      </c>
      <c r="BS23" s="22" t="s">
        <v>885</v>
      </c>
      <c r="BT23" s="22" t="s">
        <v>885</v>
      </c>
      <c r="BU23" s="22" t="s">
        <v>885</v>
      </c>
      <c r="BV23" s="22" t="s">
        <v>222</v>
      </c>
      <c r="BW23" s="22">
        <v>92033</v>
      </c>
      <c r="BX23" s="22">
        <v>92380</v>
      </c>
      <c r="BY23" s="22">
        <v>0.22</v>
      </c>
      <c r="BZ23" s="23">
        <v>43180</v>
      </c>
      <c r="CA23" s="22" t="s">
        <v>959</v>
      </c>
      <c r="CB23" s="22">
        <v>1011</v>
      </c>
      <c r="CC23" s="22"/>
      <c r="CD23" s="22"/>
      <c r="CE23" s="22"/>
      <c r="CF23" s="24"/>
    </row>
    <row r="24" spans="1:84" x14ac:dyDescent="0.25">
      <c r="A24" s="17">
        <v>9824393926</v>
      </c>
      <c r="B24" s="18" t="s">
        <v>863</v>
      </c>
      <c r="C24" s="18" t="s">
        <v>864</v>
      </c>
      <c r="D24" s="18"/>
      <c r="E24" s="18" t="s">
        <v>222</v>
      </c>
      <c r="F24" s="18" t="s">
        <v>1088</v>
      </c>
      <c r="G24" s="18" t="s">
        <v>1089</v>
      </c>
      <c r="H24" s="18" t="s">
        <v>1090</v>
      </c>
      <c r="I24" s="18" t="s">
        <v>1089</v>
      </c>
      <c r="J24" s="18">
        <v>2</v>
      </c>
      <c r="K24" s="18">
        <v>16000</v>
      </c>
      <c r="L24" s="18">
        <v>7815684704</v>
      </c>
      <c r="M24" s="18">
        <v>1300070146</v>
      </c>
      <c r="N24" s="18" t="s">
        <v>1098</v>
      </c>
      <c r="O24" s="18" t="s">
        <v>1099</v>
      </c>
      <c r="P24" s="18" t="s">
        <v>1100</v>
      </c>
      <c r="Q24" s="18">
        <v>15</v>
      </c>
      <c r="R24" s="18">
        <v>1988</v>
      </c>
      <c r="S24" s="18" t="s">
        <v>878</v>
      </c>
      <c r="T24" s="18" t="s">
        <v>878</v>
      </c>
      <c r="U24" s="18" t="s">
        <v>878</v>
      </c>
      <c r="V24" s="19">
        <v>32143</v>
      </c>
      <c r="W24" s="19"/>
      <c r="X24" s="18"/>
      <c r="Y24" s="18" t="s">
        <v>878</v>
      </c>
      <c r="Z24" s="18" t="s">
        <v>981</v>
      </c>
      <c r="AA24" s="18" t="s">
        <v>982</v>
      </c>
      <c r="AB24" s="18" t="s">
        <v>1101</v>
      </c>
      <c r="AC24" s="18"/>
      <c r="AD24" s="19">
        <v>32143</v>
      </c>
      <c r="AE24" s="18" t="s">
        <v>876</v>
      </c>
      <c r="AF24" s="18"/>
      <c r="AG24" s="18" t="s">
        <v>877</v>
      </c>
      <c r="AH24" s="18"/>
      <c r="AI24" s="18"/>
      <c r="AJ24" s="18" t="s">
        <v>878</v>
      </c>
      <c r="AK24" s="18" t="s">
        <v>879</v>
      </c>
      <c r="AL24" s="18" t="s">
        <v>880</v>
      </c>
      <c r="AM24" s="19">
        <v>42739</v>
      </c>
      <c r="AN24" s="18" t="s">
        <v>879</v>
      </c>
      <c r="AO24" s="18" t="s">
        <v>881</v>
      </c>
      <c r="AP24" s="18" t="s">
        <v>256</v>
      </c>
      <c r="AQ24" s="18" t="s">
        <v>256</v>
      </c>
      <c r="AR24" s="18">
        <v>20</v>
      </c>
      <c r="AS24" s="18" t="s">
        <v>953</v>
      </c>
      <c r="AT24" s="18"/>
      <c r="AU24" s="18">
        <v>9824323478</v>
      </c>
      <c r="AV24" s="18"/>
      <c r="AW24" s="18">
        <v>50</v>
      </c>
      <c r="AX24" s="18" t="s">
        <v>220</v>
      </c>
      <c r="AY24" s="18" t="s">
        <v>885</v>
      </c>
      <c r="AZ24" s="18" t="s">
        <v>885</v>
      </c>
      <c r="BA24" s="18" t="s">
        <v>885</v>
      </c>
      <c r="BB24" s="18" t="s">
        <v>222</v>
      </c>
      <c r="BC24" s="18">
        <v>92033</v>
      </c>
      <c r="BD24" s="18">
        <v>92380</v>
      </c>
      <c r="BE24" s="18"/>
      <c r="BF24" s="18"/>
      <c r="BG24" s="18"/>
      <c r="BH24" s="18">
        <v>2220861486</v>
      </c>
      <c r="BI24" s="18"/>
      <c r="BJ24" s="18" t="s">
        <v>934</v>
      </c>
      <c r="BK24" s="18" t="s">
        <v>1102</v>
      </c>
      <c r="BL24" s="18" t="s">
        <v>918</v>
      </c>
      <c r="BM24" s="18" t="s">
        <v>890</v>
      </c>
      <c r="BN24" s="18"/>
      <c r="BO24" s="18" t="s">
        <v>1103</v>
      </c>
      <c r="BP24" s="18" t="s">
        <v>1104</v>
      </c>
      <c r="BQ24" s="18" t="s">
        <v>1105</v>
      </c>
      <c r="BR24" s="18" t="s">
        <v>885</v>
      </c>
      <c r="BS24" s="18" t="s">
        <v>885</v>
      </c>
      <c r="BT24" s="18" t="s">
        <v>885</v>
      </c>
      <c r="BU24" s="18" t="s">
        <v>885</v>
      </c>
      <c r="BV24" s="18" t="s">
        <v>885</v>
      </c>
      <c r="BW24" s="18"/>
      <c r="BX24" s="18"/>
      <c r="BY24" s="18">
        <v>0.111</v>
      </c>
      <c r="BZ24" s="19">
        <v>43180</v>
      </c>
      <c r="CA24" s="18" t="s">
        <v>959</v>
      </c>
      <c r="CB24" s="18">
        <v>2197</v>
      </c>
      <c r="CC24" s="18"/>
      <c r="CD24" s="18"/>
      <c r="CE24" s="18"/>
      <c r="CF24" s="20"/>
    </row>
    <row r="25" spans="1:84" x14ac:dyDescent="0.25">
      <c r="A25" s="21">
        <v>9827418736</v>
      </c>
      <c r="B25" s="22" t="s">
        <v>863</v>
      </c>
      <c r="C25" s="22" t="s">
        <v>864</v>
      </c>
      <c r="D25" s="22"/>
      <c r="E25" s="22" t="s">
        <v>222</v>
      </c>
      <c r="F25" s="22" t="s">
        <v>1106</v>
      </c>
      <c r="G25" s="22" t="s">
        <v>1107</v>
      </c>
      <c r="H25" s="22" t="s">
        <v>1108</v>
      </c>
      <c r="I25" s="22" t="s">
        <v>1107</v>
      </c>
      <c r="J25" s="22">
        <v>1</v>
      </c>
      <c r="K25" s="22">
        <v>14100</v>
      </c>
      <c r="L25" s="22">
        <v>4788156848</v>
      </c>
      <c r="M25" s="22">
        <v>1300071659</v>
      </c>
      <c r="N25" s="22" t="s">
        <v>1109</v>
      </c>
      <c r="O25" s="22" t="s">
        <v>869</v>
      </c>
      <c r="P25" s="22" t="s">
        <v>951</v>
      </c>
      <c r="Q25" s="22">
        <v>15</v>
      </c>
      <c r="R25" s="22">
        <v>2003</v>
      </c>
      <c r="S25" s="22" t="s">
        <v>878</v>
      </c>
      <c r="T25" s="22" t="s">
        <v>871</v>
      </c>
      <c r="U25" s="22" t="s">
        <v>871</v>
      </c>
      <c r="V25" s="23">
        <v>39664</v>
      </c>
      <c r="W25" s="23"/>
      <c r="X25" s="22"/>
      <c r="Y25" s="22" t="s">
        <v>878</v>
      </c>
      <c r="Z25" s="22" t="s">
        <v>1044</v>
      </c>
      <c r="AA25" s="22" t="s">
        <v>1045</v>
      </c>
      <c r="AB25" s="22" t="s">
        <v>1110</v>
      </c>
      <c r="AC25" s="22"/>
      <c r="AD25" s="23">
        <v>39664</v>
      </c>
      <c r="AE25" s="22" t="s">
        <v>876</v>
      </c>
      <c r="AF25" s="22"/>
      <c r="AG25" s="22" t="s">
        <v>877</v>
      </c>
      <c r="AH25" s="22"/>
      <c r="AI25" s="22"/>
      <c r="AJ25" s="22" t="s">
        <v>878</v>
      </c>
      <c r="AK25" s="22" t="s">
        <v>879</v>
      </c>
      <c r="AL25" s="22" t="s">
        <v>880</v>
      </c>
      <c r="AM25" s="23">
        <v>42496</v>
      </c>
      <c r="AN25" s="22" t="s">
        <v>879</v>
      </c>
      <c r="AO25" s="22" t="s">
        <v>881</v>
      </c>
      <c r="AP25" s="22" t="s">
        <v>899</v>
      </c>
      <c r="AQ25" s="22" t="s">
        <v>256</v>
      </c>
      <c r="AR25" s="22">
        <v>25</v>
      </c>
      <c r="AS25" s="22" t="s">
        <v>953</v>
      </c>
      <c r="AT25" s="22"/>
      <c r="AU25" s="22">
        <v>9827424378</v>
      </c>
      <c r="AV25" s="22"/>
      <c r="AW25" s="22" t="s">
        <v>1111</v>
      </c>
      <c r="AX25" s="22" t="s">
        <v>1112</v>
      </c>
      <c r="AY25" s="22" t="s">
        <v>885</v>
      </c>
      <c r="AZ25" s="22" t="s">
        <v>885</v>
      </c>
      <c r="BA25" s="22" t="s">
        <v>885</v>
      </c>
      <c r="BB25" s="22" t="s">
        <v>222</v>
      </c>
      <c r="BC25" s="22">
        <v>92033</v>
      </c>
      <c r="BD25" s="22">
        <v>92380</v>
      </c>
      <c r="BE25" s="22"/>
      <c r="BF25" s="22"/>
      <c r="BG25" s="22"/>
      <c r="BH25" s="22">
        <v>2344533396</v>
      </c>
      <c r="BI25" s="22"/>
      <c r="BJ25" s="22" t="s">
        <v>887</v>
      </c>
      <c r="BK25" s="22" t="s">
        <v>1113</v>
      </c>
      <c r="BL25" s="22" t="s">
        <v>889</v>
      </c>
      <c r="BM25" s="22" t="s">
        <v>890</v>
      </c>
      <c r="BN25" s="22"/>
      <c r="BO25" s="22"/>
      <c r="BP25" s="22" t="s">
        <v>1114</v>
      </c>
      <c r="BQ25" s="22" t="s">
        <v>1115</v>
      </c>
      <c r="BR25" s="22" t="s">
        <v>885</v>
      </c>
      <c r="BS25" s="22" t="s">
        <v>885</v>
      </c>
      <c r="BT25" s="22" t="s">
        <v>885</v>
      </c>
      <c r="BU25" s="22" t="s">
        <v>885</v>
      </c>
      <c r="BV25" s="22" t="s">
        <v>885</v>
      </c>
      <c r="BW25" s="22"/>
      <c r="BX25" s="22"/>
      <c r="BY25" s="22">
        <v>2.9000000000000001E-2</v>
      </c>
      <c r="BZ25" s="23">
        <v>43181</v>
      </c>
      <c r="CA25" s="22" t="s">
        <v>959</v>
      </c>
      <c r="CB25" s="22">
        <v>1621</v>
      </c>
      <c r="CC25" s="22"/>
      <c r="CD25" s="22"/>
      <c r="CE25" s="22"/>
      <c r="CF25" s="24"/>
    </row>
    <row r="26" spans="1:84" x14ac:dyDescent="0.25">
      <c r="A26" s="17">
        <v>9831477404</v>
      </c>
      <c r="B26" s="18" t="s">
        <v>863</v>
      </c>
      <c r="C26" s="18" t="s">
        <v>864</v>
      </c>
      <c r="D26" s="18"/>
      <c r="E26" s="18" t="s">
        <v>222</v>
      </c>
      <c r="F26" s="18" t="s">
        <v>1106</v>
      </c>
      <c r="G26" s="18" t="s">
        <v>1107</v>
      </c>
      <c r="H26" s="18" t="s">
        <v>1108</v>
      </c>
      <c r="I26" s="18" t="s">
        <v>1107</v>
      </c>
      <c r="J26" s="18">
        <v>3</v>
      </c>
      <c r="K26" s="18">
        <v>2100</v>
      </c>
      <c r="L26" s="18">
        <v>4655772982</v>
      </c>
      <c r="M26" s="18">
        <v>1300069603</v>
      </c>
      <c r="N26" s="18" t="s">
        <v>1116</v>
      </c>
      <c r="O26" s="18" t="s">
        <v>869</v>
      </c>
      <c r="P26" s="18" t="s">
        <v>951</v>
      </c>
      <c r="Q26" s="18">
        <v>15</v>
      </c>
      <c r="R26" s="18">
        <v>2007</v>
      </c>
      <c r="S26" s="18" t="s">
        <v>878</v>
      </c>
      <c r="T26" s="18" t="s">
        <v>871</v>
      </c>
      <c r="U26" s="18" t="s">
        <v>871</v>
      </c>
      <c r="V26" s="19">
        <v>39290</v>
      </c>
      <c r="W26" s="19"/>
      <c r="X26" s="18">
        <v>1300011951</v>
      </c>
      <c r="Y26" s="18" t="s">
        <v>878</v>
      </c>
      <c r="Z26" s="18" t="s">
        <v>1044</v>
      </c>
      <c r="AA26" s="18" t="s">
        <v>1045</v>
      </c>
      <c r="AB26" s="18" t="s">
        <v>1117</v>
      </c>
      <c r="AC26" s="18"/>
      <c r="AD26" s="19">
        <v>39290</v>
      </c>
      <c r="AE26" s="18" t="s">
        <v>876</v>
      </c>
      <c r="AF26" s="18"/>
      <c r="AG26" s="18" t="s">
        <v>877</v>
      </c>
      <c r="AH26" s="18"/>
      <c r="AI26" s="18"/>
      <c r="AJ26" s="18" t="s">
        <v>878</v>
      </c>
      <c r="AK26" s="18" t="s">
        <v>879</v>
      </c>
      <c r="AL26" s="18" t="s">
        <v>880</v>
      </c>
      <c r="AM26" s="19">
        <v>43270</v>
      </c>
      <c r="AN26" s="18" t="s">
        <v>879</v>
      </c>
      <c r="AO26" s="18" t="s">
        <v>881</v>
      </c>
      <c r="AP26" s="18" t="s">
        <v>899</v>
      </c>
      <c r="AQ26" s="18" t="s">
        <v>256</v>
      </c>
      <c r="AR26" s="18">
        <v>25</v>
      </c>
      <c r="AS26" s="18" t="s">
        <v>1118</v>
      </c>
      <c r="AT26" s="18"/>
      <c r="AU26" s="18">
        <v>9831434574</v>
      </c>
      <c r="AV26" s="18"/>
      <c r="AW26" s="18">
        <v>18</v>
      </c>
      <c r="AX26" s="18" t="s">
        <v>1119</v>
      </c>
      <c r="AY26" s="18" t="s">
        <v>885</v>
      </c>
      <c r="AZ26" s="18" t="s">
        <v>885</v>
      </c>
      <c r="BA26" s="18" t="s">
        <v>885</v>
      </c>
      <c r="BB26" s="18" t="s">
        <v>222</v>
      </c>
      <c r="BC26" s="18">
        <v>92033</v>
      </c>
      <c r="BD26" s="18">
        <v>92380</v>
      </c>
      <c r="BE26" s="18"/>
      <c r="BF26" s="18"/>
      <c r="BG26" s="18"/>
      <c r="BH26" s="18">
        <v>2199267952</v>
      </c>
      <c r="BI26" s="18" t="s">
        <v>1120</v>
      </c>
      <c r="BJ26" s="18" t="s">
        <v>934</v>
      </c>
      <c r="BK26" s="18" t="s">
        <v>1121</v>
      </c>
      <c r="BL26" s="18" t="s">
        <v>918</v>
      </c>
      <c r="BM26" s="18" t="s">
        <v>890</v>
      </c>
      <c r="BN26" s="18"/>
      <c r="BO26" s="18" t="s">
        <v>1122</v>
      </c>
      <c r="BP26" s="18" t="s">
        <v>1123</v>
      </c>
      <c r="BQ26" s="18" t="s">
        <v>1124</v>
      </c>
      <c r="BR26" s="18" t="s">
        <v>1125</v>
      </c>
      <c r="BS26" s="18" t="s">
        <v>885</v>
      </c>
      <c r="BT26" s="18" t="s">
        <v>885</v>
      </c>
      <c r="BU26" s="18" t="s">
        <v>885</v>
      </c>
      <c r="BV26" s="18" t="s">
        <v>222</v>
      </c>
      <c r="BW26" s="18">
        <v>92033</v>
      </c>
      <c r="BX26" s="18">
        <v>92380</v>
      </c>
      <c r="BY26" s="18">
        <v>0.78400000000000003</v>
      </c>
      <c r="BZ26" s="19">
        <v>43181</v>
      </c>
      <c r="CA26" s="18" t="s">
        <v>959</v>
      </c>
      <c r="CB26" s="18">
        <v>3559</v>
      </c>
      <c r="CC26" s="18"/>
      <c r="CD26" s="18"/>
      <c r="CE26" s="18"/>
      <c r="CF26" s="20"/>
    </row>
    <row r="27" spans="1:84" x14ac:dyDescent="0.25">
      <c r="A27" s="21">
        <v>9836405960</v>
      </c>
      <c r="B27" s="22" t="s">
        <v>863</v>
      </c>
      <c r="C27" s="22" t="s">
        <v>864</v>
      </c>
      <c r="D27" s="22"/>
      <c r="E27" s="22" t="s">
        <v>222</v>
      </c>
      <c r="F27" s="22" t="s">
        <v>1061</v>
      </c>
      <c r="G27" s="22" t="s">
        <v>1062</v>
      </c>
      <c r="H27" s="22" t="s">
        <v>1063</v>
      </c>
      <c r="I27" s="22" t="s">
        <v>1062</v>
      </c>
      <c r="J27" s="22">
        <v>3</v>
      </c>
      <c r="K27" s="22">
        <v>8300</v>
      </c>
      <c r="L27" s="22">
        <v>6823177464</v>
      </c>
      <c r="M27" s="22">
        <v>1300071960</v>
      </c>
      <c r="N27" s="22" t="s">
        <v>1126</v>
      </c>
      <c r="O27" s="22" t="s">
        <v>869</v>
      </c>
      <c r="P27" s="22" t="s">
        <v>951</v>
      </c>
      <c r="Q27" s="22">
        <v>15</v>
      </c>
      <c r="R27" s="22">
        <v>2008</v>
      </c>
      <c r="S27" s="22" t="s">
        <v>878</v>
      </c>
      <c r="T27" s="22" t="s">
        <v>871</v>
      </c>
      <c r="U27" s="22" t="s">
        <v>871</v>
      </c>
      <c r="V27" s="23">
        <v>39581</v>
      </c>
      <c r="W27" s="23"/>
      <c r="X27" s="22"/>
      <c r="Y27" s="22" t="s">
        <v>878</v>
      </c>
      <c r="Z27" s="22" t="s">
        <v>1044</v>
      </c>
      <c r="AA27" s="22" t="s">
        <v>1045</v>
      </c>
      <c r="AB27" s="22" t="s">
        <v>1127</v>
      </c>
      <c r="AC27" s="22"/>
      <c r="AD27" s="23">
        <v>39581</v>
      </c>
      <c r="AE27" s="22" t="s">
        <v>876</v>
      </c>
      <c r="AF27" s="22"/>
      <c r="AG27" s="22" t="s">
        <v>877</v>
      </c>
      <c r="AH27" s="22"/>
      <c r="AI27" s="22"/>
      <c r="AJ27" s="22" t="s">
        <v>878</v>
      </c>
      <c r="AK27" s="22" t="s">
        <v>879</v>
      </c>
      <c r="AL27" s="22" t="s">
        <v>880</v>
      </c>
      <c r="AM27" s="23">
        <v>39581</v>
      </c>
      <c r="AN27" s="22" t="s">
        <v>879</v>
      </c>
      <c r="AO27" s="22" t="s">
        <v>881</v>
      </c>
      <c r="AP27" s="22" t="s">
        <v>256</v>
      </c>
      <c r="AQ27" s="22" t="s">
        <v>256</v>
      </c>
      <c r="AR27" s="22">
        <v>25</v>
      </c>
      <c r="AS27" s="22" t="s">
        <v>953</v>
      </c>
      <c r="AT27" s="22"/>
      <c r="AU27" s="22">
        <v>9836467654</v>
      </c>
      <c r="AV27" s="22"/>
      <c r="AW27" s="22">
        <v>49</v>
      </c>
      <c r="AX27" s="22" t="s">
        <v>1128</v>
      </c>
      <c r="AY27" s="22" t="s">
        <v>885</v>
      </c>
      <c r="AZ27" s="22" t="s">
        <v>885</v>
      </c>
      <c r="BA27" s="22" t="s">
        <v>885</v>
      </c>
      <c r="BB27" s="22" t="s">
        <v>222</v>
      </c>
      <c r="BC27" s="22">
        <v>92033</v>
      </c>
      <c r="BD27" s="22">
        <v>92380</v>
      </c>
      <c r="BE27" s="22"/>
      <c r="BF27" s="22"/>
      <c r="BG27" s="22"/>
      <c r="BH27" s="22">
        <v>1683086220</v>
      </c>
      <c r="BI27" s="22" t="s">
        <v>1129</v>
      </c>
      <c r="BJ27" s="22" t="s">
        <v>887</v>
      </c>
      <c r="BK27" s="22" t="s">
        <v>1130</v>
      </c>
      <c r="BL27" s="22" t="s">
        <v>918</v>
      </c>
      <c r="BM27" s="22" t="s">
        <v>890</v>
      </c>
      <c r="BN27" s="22"/>
      <c r="BO27" s="22" t="s">
        <v>1131</v>
      </c>
      <c r="BP27" s="22"/>
      <c r="BQ27" s="22" t="s">
        <v>1132</v>
      </c>
      <c r="BR27" s="22" t="s">
        <v>1133</v>
      </c>
      <c r="BS27" s="22" t="s">
        <v>885</v>
      </c>
      <c r="BT27" s="22" t="s">
        <v>885</v>
      </c>
      <c r="BU27" s="22" t="s">
        <v>885</v>
      </c>
      <c r="BV27" s="22" t="s">
        <v>222</v>
      </c>
      <c r="BW27" s="22">
        <v>92033</v>
      </c>
      <c r="BX27" s="22">
        <v>92380</v>
      </c>
      <c r="BY27" s="22">
        <v>0.17100000000000001</v>
      </c>
      <c r="BZ27" s="23">
        <v>43181</v>
      </c>
      <c r="CA27" s="22" t="s">
        <v>959</v>
      </c>
      <c r="CB27" s="22">
        <v>3508</v>
      </c>
      <c r="CC27" s="22"/>
      <c r="CD27" s="22"/>
      <c r="CE27" s="22"/>
      <c r="CF27" s="24"/>
    </row>
    <row r="28" spans="1:84" x14ac:dyDescent="0.25">
      <c r="A28" s="17">
        <v>9836893934</v>
      </c>
      <c r="B28" s="18" t="s">
        <v>863</v>
      </c>
      <c r="C28" s="18" t="s">
        <v>864</v>
      </c>
      <c r="D28" s="18"/>
      <c r="E28" s="18" t="s">
        <v>222</v>
      </c>
      <c r="F28" s="18" t="s">
        <v>1088</v>
      </c>
      <c r="G28" s="18" t="s">
        <v>1089</v>
      </c>
      <c r="H28" s="18" t="s">
        <v>1090</v>
      </c>
      <c r="I28" s="18" t="s">
        <v>1089</v>
      </c>
      <c r="J28" s="18">
        <v>2</v>
      </c>
      <c r="K28" s="18">
        <v>16400</v>
      </c>
      <c r="L28" s="18">
        <v>8860584712</v>
      </c>
      <c r="M28" s="18">
        <v>1300070150</v>
      </c>
      <c r="N28" s="18" t="s">
        <v>1134</v>
      </c>
      <c r="O28" s="18" t="s">
        <v>869</v>
      </c>
      <c r="P28" s="18" t="s">
        <v>951</v>
      </c>
      <c r="Q28" s="18">
        <v>15</v>
      </c>
      <c r="R28" s="18">
        <v>2003</v>
      </c>
      <c r="S28" s="18" t="s">
        <v>878</v>
      </c>
      <c r="T28" s="18" t="s">
        <v>871</v>
      </c>
      <c r="U28" s="18" t="s">
        <v>871</v>
      </c>
      <c r="V28" s="19">
        <v>37804</v>
      </c>
      <c r="W28" s="19"/>
      <c r="X28" s="18"/>
      <c r="Y28" s="18" t="s">
        <v>871</v>
      </c>
      <c r="Z28" s="18" t="s">
        <v>1066</v>
      </c>
      <c r="AA28" s="18" t="s">
        <v>1067</v>
      </c>
      <c r="AB28" s="18" t="s">
        <v>1135</v>
      </c>
      <c r="AC28" s="18"/>
      <c r="AD28" s="19">
        <v>37804</v>
      </c>
      <c r="AE28" s="18" t="s">
        <v>876</v>
      </c>
      <c r="AF28" s="18"/>
      <c r="AG28" s="18" t="s">
        <v>877</v>
      </c>
      <c r="AH28" s="18"/>
      <c r="AI28" s="18"/>
      <c r="AJ28" s="18" t="s">
        <v>878</v>
      </c>
      <c r="AK28" s="18" t="s">
        <v>879</v>
      </c>
      <c r="AL28" s="18" t="s">
        <v>880</v>
      </c>
      <c r="AM28" s="19">
        <v>43292</v>
      </c>
      <c r="AN28" s="18" t="s">
        <v>879</v>
      </c>
      <c r="AO28" s="18" t="s">
        <v>881</v>
      </c>
      <c r="AP28" s="18" t="s">
        <v>233</v>
      </c>
      <c r="AQ28" s="18" t="s">
        <v>256</v>
      </c>
      <c r="AR28" s="18">
        <v>20</v>
      </c>
      <c r="AS28" s="18" t="s">
        <v>953</v>
      </c>
      <c r="AT28" s="18"/>
      <c r="AU28" s="18">
        <v>9836852930</v>
      </c>
      <c r="AV28" s="18"/>
      <c r="AW28" s="18">
        <v>58</v>
      </c>
      <c r="AX28" s="18" t="s">
        <v>220</v>
      </c>
      <c r="AY28" s="18" t="s">
        <v>885</v>
      </c>
      <c r="AZ28" s="18" t="s">
        <v>885</v>
      </c>
      <c r="BA28" s="18" t="s">
        <v>885</v>
      </c>
      <c r="BB28" s="18" t="s">
        <v>222</v>
      </c>
      <c r="BC28" s="18">
        <v>92033</v>
      </c>
      <c r="BD28" s="18">
        <v>92380</v>
      </c>
      <c r="BE28" s="18"/>
      <c r="BF28" s="18"/>
      <c r="BG28" s="18"/>
      <c r="BH28" s="18">
        <v>2554705614</v>
      </c>
      <c r="BI28" s="18" t="s">
        <v>1136</v>
      </c>
      <c r="BJ28" s="18" t="s">
        <v>926</v>
      </c>
      <c r="BK28" s="18" t="s">
        <v>1137</v>
      </c>
      <c r="BL28" s="18" t="s">
        <v>889</v>
      </c>
      <c r="BM28" s="18" t="s">
        <v>968</v>
      </c>
      <c r="BN28" s="18"/>
      <c r="BO28" s="18"/>
      <c r="BP28" s="18"/>
      <c r="BQ28" s="18" t="s">
        <v>1138</v>
      </c>
      <c r="BR28" s="18" t="s">
        <v>1139</v>
      </c>
      <c r="BS28" s="18" t="s">
        <v>885</v>
      </c>
      <c r="BT28" s="18" t="s">
        <v>885</v>
      </c>
      <c r="BU28" s="18" t="s">
        <v>885</v>
      </c>
      <c r="BV28" s="18" t="s">
        <v>222</v>
      </c>
      <c r="BW28" s="18">
        <v>92033</v>
      </c>
      <c r="BX28" s="18">
        <v>92380</v>
      </c>
      <c r="BY28" s="18">
        <v>0.28999999999999998</v>
      </c>
      <c r="BZ28" s="19">
        <v>43180</v>
      </c>
      <c r="CA28" s="18" t="s">
        <v>959</v>
      </c>
      <c r="CB28" s="18">
        <v>2571</v>
      </c>
      <c r="CC28" s="18"/>
      <c r="CD28" s="18"/>
      <c r="CE28" s="18"/>
      <c r="CF28" s="20"/>
    </row>
    <row r="29" spans="1:84" x14ac:dyDescent="0.25">
      <c r="A29" s="21">
        <v>9841654804</v>
      </c>
      <c r="B29" s="22" t="s">
        <v>863</v>
      </c>
      <c r="C29" s="22" t="s">
        <v>864</v>
      </c>
      <c r="D29" s="22"/>
      <c r="E29" s="22" t="s">
        <v>222</v>
      </c>
      <c r="F29" s="22" t="s">
        <v>1106</v>
      </c>
      <c r="G29" s="22" t="s">
        <v>1107</v>
      </c>
      <c r="H29" s="22" t="s">
        <v>1108</v>
      </c>
      <c r="I29" s="22" t="s">
        <v>1107</v>
      </c>
      <c r="J29" s="22">
        <v>3</v>
      </c>
      <c r="K29" s="22">
        <v>3300</v>
      </c>
      <c r="L29" s="22">
        <v>2063735620</v>
      </c>
      <c r="M29" s="22">
        <v>1300070715</v>
      </c>
      <c r="N29" s="22" t="s">
        <v>1140</v>
      </c>
      <c r="O29" s="22" t="s">
        <v>869</v>
      </c>
      <c r="P29" s="22" t="s">
        <v>951</v>
      </c>
      <c r="Q29" s="22">
        <v>15</v>
      </c>
      <c r="R29" s="22">
        <v>2008</v>
      </c>
      <c r="S29" s="22" t="s">
        <v>878</v>
      </c>
      <c r="T29" s="22" t="s">
        <v>871</v>
      </c>
      <c r="U29" s="22" t="s">
        <v>871</v>
      </c>
      <c r="V29" s="23">
        <v>39594</v>
      </c>
      <c r="W29" s="23"/>
      <c r="X29" s="22"/>
      <c r="Y29" s="22" t="s">
        <v>878</v>
      </c>
      <c r="Z29" s="22" t="s">
        <v>1044</v>
      </c>
      <c r="AA29" s="22" t="s">
        <v>1045</v>
      </c>
      <c r="AB29" s="22" t="s">
        <v>1141</v>
      </c>
      <c r="AC29" s="22"/>
      <c r="AD29" s="23">
        <v>39594</v>
      </c>
      <c r="AE29" s="22" t="s">
        <v>876</v>
      </c>
      <c r="AF29" s="22"/>
      <c r="AG29" s="22" t="s">
        <v>877</v>
      </c>
      <c r="AH29" s="22"/>
      <c r="AI29" s="22"/>
      <c r="AJ29" s="22" t="s">
        <v>878</v>
      </c>
      <c r="AK29" s="22" t="s">
        <v>879</v>
      </c>
      <c r="AL29" s="22" t="s">
        <v>880</v>
      </c>
      <c r="AM29" s="23">
        <v>39594</v>
      </c>
      <c r="AN29" s="22" t="s">
        <v>879</v>
      </c>
      <c r="AO29" s="22" t="s">
        <v>881</v>
      </c>
      <c r="AP29" s="22" t="s">
        <v>256</v>
      </c>
      <c r="AQ29" s="22" t="s">
        <v>256</v>
      </c>
      <c r="AR29" s="22">
        <v>25</v>
      </c>
      <c r="AS29" s="22" t="s">
        <v>953</v>
      </c>
      <c r="AT29" s="22"/>
      <c r="AU29" s="22">
        <v>9841617924</v>
      </c>
      <c r="AV29" s="22"/>
      <c r="AW29" s="22">
        <v>5</v>
      </c>
      <c r="AX29" s="22" t="s">
        <v>1142</v>
      </c>
      <c r="AY29" s="22" t="s">
        <v>885</v>
      </c>
      <c r="AZ29" s="22" t="s">
        <v>885</v>
      </c>
      <c r="BA29" s="22" t="s">
        <v>885</v>
      </c>
      <c r="BB29" s="22" t="s">
        <v>222</v>
      </c>
      <c r="BC29" s="22">
        <v>92033</v>
      </c>
      <c r="BD29" s="22">
        <v>92380</v>
      </c>
      <c r="BE29" s="22"/>
      <c r="BF29" s="22"/>
      <c r="BG29" s="22"/>
      <c r="BH29" s="22">
        <v>1137698604</v>
      </c>
      <c r="BI29" s="22"/>
      <c r="BJ29" s="22" t="s">
        <v>934</v>
      </c>
      <c r="BK29" s="22" t="s">
        <v>1143</v>
      </c>
      <c r="BL29" s="22" t="s">
        <v>918</v>
      </c>
      <c r="BM29" s="22" t="s">
        <v>890</v>
      </c>
      <c r="BN29" s="22"/>
      <c r="BO29" s="22"/>
      <c r="BP29" s="22" t="s">
        <v>1144</v>
      </c>
      <c r="BQ29" s="22" t="s">
        <v>1145</v>
      </c>
      <c r="BR29" s="22" t="s">
        <v>885</v>
      </c>
      <c r="BS29" s="22" t="s">
        <v>885</v>
      </c>
      <c r="BT29" s="22" t="s">
        <v>885</v>
      </c>
      <c r="BU29" s="22" t="s">
        <v>885</v>
      </c>
      <c r="BV29" s="22" t="s">
        <v>885</v>
      </c>
      <c r="BW29" s="22"/>
      <c r="BX29" s="22"/>
      <c r="BY29" s="22">
        <v>0.35799999999999998</v>
      </c>
      <c r="BZ29" s="23">
        <v>43294</v>
      </c>
      <c r="CA29" s="22" t="s">
        <v>1146</v>
      </c>
      <c r="CB29" s="22">
        <v>2095</v>
      </c>
      <c r="CC29" s="22"/>
      <c r="CD29" s="22"/>
      <c r="CE29" s="22"/>
      <c r="CF29" s="24"/>
    </row>
    <row r="30" spans="1:84" x14ac:dyDescent="0.25">
      <c r="A30" s="17">
        <v>9842086948</v>
      </c>
      <c r="B30" s="18" t="s">
        <v>863</v>
      </c>
      <c r="C30" s="18" t="s">
        <v>864</v>
      </c>
      <c r="D30" s="18"/>
      <c r="E30" s="18" t="s">
        <v>222</v>
      </c>
      <c r="F30" s="18" t="s">
        <v>1088</v>
      </c>
      <c r="G30" s="18" t="s">
        <v>1089</v>
      </c>
      <c r="H30" s="18" t="s">
        <v>1090</v>
      </c>
      <c r="I30" s="18" t="s">
        <v>1089</v>
      </c>
      <c r="J30" s="18">
        <v>1</v>
      </c>
      <c r="K30" s="18">
        <v>10700</v>
      </c>
      <c r="L30" s="18">
        <v>9765831484</v>
      </c>
      <c r="M30" s="18">
        <v>1300070947</v>
      </c>
      <c r="N30" s="18" t="s">
        <v>1147</v>
      </c>
      <c r="O30" s="18" t="s">
        <v>869</v>
      </c>
      <c r="P30" s="18" t="s">
        <v>951</v>
      </c>
      <c r="Q30" s="18">
        <v>15</v>
      </c>
      <c r="R30" s="18">
        <v>2008</v>
      </c>
      <c r="S30" s="18" t="s">
        <v>878</v>
      </c>
      <c r="T30" s="18" t="s">
        <v>871</v>
      </c>
      <c r="U30" s="18" t="s">
        <v>871</v>
      </c>
      <c r="V30" s="19">
        <v>39573</v>
      </c>
      <c r="W30" s="19"/>
      <c r="X30" s="18"/>
      <c r="Y30" s="18" t="s">
        <v>878</v>
      </c>
      <c r="Z30" s="18" t="s">
        <v>981</v>
      </c>
      <c r="AA30" s="18" t="s">
        <v>982</v>
      </c>
      <c r="AB30" s="18" t="s">
        <v>1148</v>
      </c>
      <c r="AC30" s="18"/>
      <c r="AD30" s="19">
        <v>39573</v>
      </c>
      <c r="AE30" s="18" t="s">
        <v>876</v>
      </c>
      <c r="AF30" s="18"/>
      <c r="AG30" s="18" t="s">
        <v>877</v>
      </c>
      <c r="AH30" s="18"/>
      <c r="AI30" s="18"/>
      <c r="AJ30" s="18" t="s">
        <v>878</v>
      </c>
      <c r="AK30" s="18" t="s">
        <v>879</v>
      </c>
      <c r="AL30" s="18" t="s">
        <v>880</v>
      </c>
      <c r="AM30" s="19">
        <v>39573</v>
      </c>
      <c r="AN30" s="18" t="s">
        <v>879</v>
      </c>
      <c r="AO30" s="18" t="s">
        <v>881</v>
      </c>
      <c r="AP30" s="18" t="s">
        <v>256</v>
      </c>
      <c r="AQ30" s="18" t="s">
        <v>256</v>
      </c>
      <c r="AR30" s="18">
        <v>25</v>
      </c>
      <c r="AS30" s="18" t="s">
        <v>953</v>
      </c>
      <c r="AT30" s="18"/>
      <c r="AU30" s="18">
        <v>9842088292</v>
      </c>
      <c r="AV30" s="18"/>
      <c r="AW30" s="18">
        <v>18</v>
      </c>
      <c r="AX30" s="18" t="s">
        <v>1093</v>
      </c>
      <c r="AY30" s="18" t="s">
        <v>885</v>
      </c>
      <c r="AZ30" s="18" t="s">
        <v>885</v>
      </c>
      <c r="BA30" s="18" t="s">
        <v>885</v>
      </c>
      <c r="BB30" s="18" t="s">
        <v>222</v>
      </c>
      <c r="BC30" s="18">
        <v>92033</v>
      </c>
      <c r="BD30" s="18">
        <v>92380</v>
      </c>
      <c r="BE30" s="18"/>
      <c r="BF30" s="18"/>
      <c r="BG30" s="18"/>
      <c r="BH30" s="18">
        <v>5255387568</v>
      </c>
      <c r="BI30" s="18" t="s">
        <v>1149</v>
      </c>
      <c r="BJ30" s="18" t="s">
        <v>887</v>
      </c>
      <c r="BK30" s="18" t="s">
        <v>1150</v>
      </c>
      <c r="BL30" s="18" t="s">
        <v>889</v>
      </c>
      <c r="BM30" s="18" t="s">
        <v>890</v>
      </c>
      <c r="BN30" s="18"/>
      <c r="BO30" s="18"/>
      <c r="BP30" s="18" t="s">
        <v>1151</v>
      </c>
      <c r="BQ30" s="18" t="s">
        <v>1152</v>
      </c>
      <c r="BR30" s="18" t="s">
        <v>1153</v>
      </c>
      <c r="BS30" s="18" t="s">
        <v>885</v>
      </c>
      <c r="BT30" s="18" t="s">
        <v>885</v>
      </c>
      <c r="BU30" s="18" t="s">
        <v>885</v>
      </c>
      <c r="BV30" s="18" t="s">
        <v>222</v>
      </c>
      <c r="BW30" s="18">
        <v>92033</v>
      </c>
      <c r="BX30" s="18">
        <v>92380</v>
      </c>
      <c r="BY30" s="18">
        <v>0.34499999999999997</v>
      </c>
      <c r="BZ30" s="19">
        <v>43180</v>
      </c>
      <c r="CA30" s="18" t="s">
        <v>959</v>
      </c>
      <c r="CB30" s="18">
        <v>1117</v>
      </c>
      <c r="CC30" s="18"/>
      <c r="CD30" s="18"/>
      <c r="CE30" s="18"/>
      <c r="CF30" s="20"/>
    </row>
    <row r="31" spans="1:84" x14ac:dyDescent="0.25">
      <c r="A31" s="21">
        <v>9856686786</v>
      </c>
      <c r="B31" s="22" t="s">
        <v>863</v>
      </c>
      <c r="C31" s="22" t="s">
        <v>864</v>
      </c>
      <c r="D31" s="22"/>
      <c r="E31" s="22" t="s">
        <v>222</v>
      </c>
      <c r="F31" s="22" t="s">
        <v>1061</v>
      </c>
      <c r="G31" s="22" t="s">
        <v>1062</v>
      </c>
      <c r="H31" s="22" t="s">
        <v>1063</v>
      </c>
      <c r="I31" s="22" t="s">
        <v>1062</v>
      </c>
      <c r="J31" s="22">
        <v>1</v>
      </c>
      <c r="K31" s="22">
        <v>1000</v>
      </c>
      <c r="L31" s="22">
        <v>2198131308</v>
      </c>
      <c r="M31" s="22">
        <v>1300070906</v>
      </c>
      <c r="N31" s="22" t="s">
        <v>1154</v>
      </c>
      <c r="O31" s="22" t="s">
        <v>869</v>
      </c>
      <c r="P31" s="22" t="s">
        <v>1155</v>
      </c>
      <c r="Q31" s="22">
        <v>20</v>
      </c>
      <c r="R31" s="22">
        <v>2010</v>
      </c>
      <c r="S31" s="22" t="s">
        <v>871</v>
      </c>
      <c r="T31" s="22" t="s">
        <v>871</v>
      </c>
      <c r="U31" s="22" t="s">
        <v>871</v>
      </c>
      <c r="V31" s="23">
        <v>40581</v>
      </c>
      <c r="W31" s="23"/>
      <c r="X31" s="22" t="s">
        <v>1156</v>
      </c>
      <c r="Y31" s="22" t="s">
        <v>878</v>
      </c>
      <c r="Z31" s="22" t="s">
        <v>1080</v>
      </c>
      <c r="AA31" s="22" t="s">
        <v>1081</v>
      </c>
      <c r="AB31" s="22" t="s">
        <v>1157</v>
      </c>
      <c r="AC31" s="22"/>
      <c r="AD31" s="23">
        <v>38813</v>
      </c>
      <c r="AE31" s="22" t="s">
        <v>876</v>
      </c>
      <c r="AF31" s="22"/>
      <c r="AG31" s="22" t="s">
        <v>877</v>
      </c>
      <c r="AH31" s="22"/>
      <c r="AI31" s="22"/>
      <c r="AJ31" s="22" t="s">
        <v>878</v>
      </c>
      <c r="AK31" s="22" t="s">
        <v>879</v>
      </c>
      <c r="AL31" s="22" t="s">
        <v>880</v>
      </c>
      <c r="AM31" s="23">
        <v>43158</v>
      </c>
      <c r="AN31" s="22" t="s">
        <v>879</v>
      </c>
      <c r="AO31" s="22" t="s">
        <v>881</v>
      </c>
      <c r="AP31" s="22" t="s">
        <v>1158</v>
      </c>
      <c r="AQ31" s="22" t="s">
        <v>1159</v>
      </c>
      <c r="AR31" s="22">
        <v>30</v>
      </c>
      <c r="AS31" s="22" t="s">
        <v>882</v>
      </c>
      <c r="AT31" s="22"/>
      <c r="AU31" s="22">
        <v>9856629012</v>
      </c>
      <c r="AV31" s="22"/>
      <c r="AW31" s="22">
        <v>14</v>
      </c>
      <c r="AX31" s="22" t="s">
        <v>1160</v>
      </c>
      <c r="AY31" s="22" t="s">
        <v>885</v>
      </c>
      <c r="AZ31" s="22" t="s">
        <v>885</v>
      </c>
      <c r="BA31" s="22" t="s">
        <v>885</v>
      </c>
      <c r="BB31" s="22" t="s">
        <v>222</v>
      </c>
      <c r="BC31" s="22">
        <v>92033</v>
      </c>
      <c r="BD31" s="22">
        <v>92380</v>
      </c>
      <c r="BE31" s="22"/>
      <c r="BF31" s="22"/>
      <c r="BG31" s="22"/>
      <c r="BH31" s="22">
        <v>1922488552</v>
      </c>
      <c r="BI31" s="22" t="s">
        <v>1161</v>
      </c>
      <c r="BJ31" s="22" t="s">
        <v>1162</v>
      </c>
      <c r="BK31" s="22" t="s">
        <v>1163</v>
      </c>
      <c r="BL31" s="22" t="s">
        <v>918</v>
      </c>
      <c r="BM31" s="22" t="s">
        <v>1164</v>
      </c>
      <c r="BN31" s="22"/>
      <c r="BO31" s="22" t="s">
        <v>1165</v>
      </c>
      <c r="BP31" s="22"/>
      <c r="BQ31" s="22" t="s">
        <v>885</v>
      </c>
      <c r="BR31" s="22" t="s">
        <v>1166</v>
      </c>
      <c r="BS31" s="22" t="s">
        <v>885</v>
      </c>
      <c r="BT31" s="22" t="s">
        <v>885</v>
      </c>
      <c r="BU31" s="22" t="s">
        <v>885</v>
      </c>
      <c r="BV31" s="22" t="s">
        <v>1167</v>
      </c>
      <c r="BW31" s="22">
        <v>78350</v>
      </c>
      <c r="BX31" s="22">
        <v>78430</v>
      </c>
      <c r="BY31" s="22">
        <v>3.3479999999999999</v>
      </c>
      <c r="BZ31" s="23">
        <v>43242</v>
      </c>
      <c r="CA31" s="22" t="s">
        <v>879</v>
      </c>
      <c r="CB31" s="22">
        <v>9955</v>
      </c>
      <c r="CC31" s="22"/>
      <c r="CD31" s="22"/>
      <c r="CE31" s="22"/>
      <c r="CF31" s="24"/>
    </row>
    <row r="32" spans="1:84" x14ac:dyDescent="0.25">
      <c r="A32" s="17">
        <v>9858686676</v>
      </c>
      <c r="B32" s="18" t="s">
        <v>863</v>
      </c>
      <c r="C32" s="18" t="s">
        <v>864</v>
      </c>
      <c r="D32" s="18"/>
      <c r="E32" s="18" t="s">
        <v>222</v>
      </c>
      <c r="F32" s="18" t="s">
        <v>1106</v>
      </c>
      <c r="G32" s="18" t="s">
        <v>1107</v>
      </c>
      <c r="H32" s="18" t="s">
        <v>1108</v>
      </c>
      <c r="I32" s="18" t="s">
        <v>1107</v>
      </c>
      <c r="J32" s="18">
        <v>3</v>
      </c>
      <c r="K32" s="18">
        <v>11300</v>
      </c>
      <c r="L32" s="18">
        <v>9573475460</v>
      </c>
      <c r="M32" s="18">
        <v>1300069762</v>
      </c>
      <c r="N32" s="18" t="s">
        <v>1168</v>
      </c>
      <c r="O32" s="18" t="s">
        <v>869</v>
      </c>
      <c r="P32" s="18" t="s">
        <v>870</v>
      </c>
      <c r="Q32" s="18">
        <v>15</v>
      </c>
      <c r="R32" s="18">
        <v>2010</v>
      </c>
      <c r="S32" s="18" t="s">
        <v>871</v>
      </c>
      <c r="T32" s="18" t="s">
        <v>871</v>
      </c>
      <c r="U32" s="18" t="s">
        <v>871</v>
      </c>
      <c r="V32" s="19">
        <v>40619</v>
      </c>
      <c r="W32" s="19"/>
      <c r="X32" s="18"/>
      <c r="Y32" s="18" t="s">
        <v>878</v>
      </c>
      <c r="Z32" s="18" t="s">
        <v>1044</v>
      </c>
      <c r="AA32" s="18" t="s">
        <v>1045</v>
      </c>
      <c r="AB32" s="18" t="s">
        <v>1169</v>
      </c>
      <c r="AC32" s="18"/>
      <c r="AD32" s="19">
        <v>30682</v>
      </c>
      <c r="AE32" s="18" t="s">
        <v>876</v>
      </c>
      <c r="AF32" s="18"/>
      <c r="AG32" s="18" t="s">
        <v>877</v>
      </c>
      <c r="AH32" s="18"/>
      <c r="AI32" s="18"/>
      <c r="AJ32" s="18" t="s">
        <v>878</v>
      </c>
      <c r="AK32" s="18" t="s">
        <v>879</v>
      </c>
      <c r="AL32" s="18" t="s">
        <v>880</v>
      </c>
      <c r="AM32" s="19">
        <v>30682</v>
      </c>
      <c r="AN32" s="18" t="s">
        <v>879</v>
      </c>
      <c r="AO32" s="18" t="s">
        <v>881</v>
      </c>
      <c r="AP32" s="18" t="s">
        <v>899</v>
      </c>
      <c r="AQ32" s="18" t="s">
        <v>205</v>
      </c>
      <c r="AR32" s="18">
        <v>20</v>
      </c>
      <c r="AS32" s="18" t="s">
        <v>953</v>
      </c>
      <c r="AT32" s="18"/>
      <c r="AU32" s="18">
        <v>9858633670</v>
      </c>
      <c r="AV32" s="18"/>
      <c r="AW32" s="18">
        <v>27</v>
      </c>
      <c r="AX32" s="18" t="s">
        <v>1170</v>
      </c>
      <c r="AY32" s="18" t="s">
        <v>885</v>
      </c>
      <c r="AZ32" s="18" t="s">
        <v>885</v>
      </c>
      <c r="BA32" s="18" t="s">
        <v>885</v>
      </c>
      <c r="BB32" s="18" t="s">
        <v>222</v>
      </c>
      <c r="BC32" s="18">
        <v>92033</v>
      </c>
      <c r="BD32" s="18">
        <v>92380</v>
      </c>
      <c r="BE32" s="18"/>
      <c r="BF32" s="18"/>
      <c r="BG32" s="18"/>
      <c r="BH32" s="18">
        <v>7187241922</v>
      </c>
      <c r="BI32" s="18" t="s">
        <v>1171</v>
      </c>
      <c r="BJ32" s="18" t="s">
        <v>887</v>
      </c>
      <c r="BK32" s="18" t="s">
        <v>1172</v>
      </c>
      <c r="BL32" s="18" t="s">
        <v>918</v>
      </c>
      <c r="BM32" s="18" t="s">
        <v>890</v>
      </c>
      <c r="BN32" s="18"/>
      <c r="BO32" s="18" t="s">
        <v>1173</v>
      </c>
      <c r="BP32" s="18"/>
      <c r="BQ32" s="18" t="s">
        <v>885</v>
      </c>
      <c r="BR32" s="18" t="s">
        <v>1174</v>
      </c>
      <c r="BS32" s="18" t="s">
        <v>885</v>
      </c>
      <c r="BT32" s="18" t="s">
        <v>885</v>
      </c>
      <c r="BU32" s="18" t="s">
        <v>885</v>
      </c>
      <c r="BV32" s="18" t="s">
        <v>222</v>
      </c>
      <c r="BW32" s="18">
        <v>92033</v>
      </c>
      <c r="BX32" s="18">
        <v>92380</v>
      </c>
      <c r="BY32" s="18">
        <v>0.56200000000000006</v>
      </c>
      <c r="BZ32" s="19">
        <v>43181</v>
      </c>
      <c r="CA32" s="18" t="s">
        <v>959</v>
      </c>
      <c r="CB32" s="18">
        <v>1272</v>
      </c>
      <c r="CC32" s="18"/>
      <c r="CD32" s="18"/>
      <c r="CE32" s="18"/>
      <c r="CF32" s="20"/>
    </row>
    <row r="33" spans="1:84" x14ac:dyDescent="0.25">
      <c r="A33" s="21">
        <v>9865755346</v>
      </c>
      <c r="B33" s="22" t="s">
        <v>863</v>
      </c>
      <c r="C33" s="22" t="s">
        <v>864</v>
      </c>
      <c r="D33" s="22"/>
      <c r="E33" s="22" t="s">
        <v>222</v>
      </c>
      <c r="F33" s="22" t="s">
        <v>1175</v>
      </c>
      <c r="G33" s="22" t="s">
        <v>1176</v>
      </c>
      <c r="H33" s="22" t="s">
        <v>1177</v>
      </c>
      <c r="I33" s="22" t="s">
        <v>1176</v>
      </c>
      <c r="J33" s="22">
        <v>1</v>
      </c>
      <c r="K33" s="22">
        <v>1100</v>
      </c>
      <c r="L33" s="22">
        <v>6319041722</v>
      </c>
      <c r="M33" s="22">
        <v>1300070775</v>
      </c>
      <c r="N33" s="22" t="s">
        <v>1178</v>
      </c>
      <c r="O33" s="22" t="s">
        <v>1099</v>
      </c>
      <c r="P33" s="22" t="s">
        <v>1179</v>
      </c>
      <c r="Q33" s="22">
        <v>15</v>
      </c>
      <c r="R33" s="22">
        <v>2004</v>
      </c>
      <c r="S33" s="22" t="s">
        <v>871</v>
      </c>
      <c r="T33" s="22" t="s">
        <v>871</v>
      </c>
      <c r="U33" s="22" t="s">
        <v>871</v>
      </c>
      <c r="V33" s="23">
        <v>38189</v>
      </c>
      <c r="W33" s="23"/>
      <c r="X33" s="22"/>
      <c r="Y33" s="22" t="s">
        <v>878</v>
      </c>
      <c r="Z33" s="22" t="s">
        <v>1044</v>
      </c>
      <c r="AA33" s="22" t="s">
        <v>1045</v>
      </c>
      <c r="AB33" s="22" t="s">
        <v>1180</v>
      </c>
      <c r="AC33" s="22"/>
      <c r="AD33" s="23">
        <v>38189</v>
      </c>
      <c r="AE33" s="22" t="s">
        <v>876</v>
      </c>
      <c r="AF33" s="22"/>
      <c r="AG33" s="22" t="s">
        <v>877</v>
      </c>
      <c r="AH33" s="22"/>
      <c r="AI33" s="22"/>
      <c r="AJ33" s="22" t="s">
        <v>871</v>
      </c>
      <c r="AK33" s="22" t="s">
        <v>879</v>
      </c>
      <c r="AL33" s="22" t="s">
        <v>880</v>
      </c>
      <c r="AM33" s="23">
        <v>38189</v>
      </c>
      <c r="AN33" s="22" t="s">
        <v>879</v>
      </c>
      <c r="AO33" s="22" t="s">
        <v>881</v>
      </c>
      <c r="AP33" s="22" t="s">
        <v>233</v>
      </c>
      <c r="AQ33" s="22" t="s">
        <v>233</v>
      </c>
      <c r="AR33" s="22">
        <v>20</v>
      </c>
      <c r="AS33" s="22" t="s">
        <v>953</v>
      </c>
      <c r="AT33" s="22"/>
      <c r="AU33" s="22">
        <v>9865772152</v>
      </c>
      <c r="AV33" s="22"/>
      <c r="AW33" s="22">
        <v>2</v>
      </c>
      <c r="AX33" s="22" t="s">
        <v>1181</v>
      </c>
      <c r="AY33" s="22" t="s">
        <v>885</v>
      </c>
      <c r="AZ33" s="22" t="s">
        <v>885</v>
      </c>
      <c r="BA33" s="22" t="s">
        <v>885</v>
      </c>
      <c r="BB33" s="22" t="s">
        <v>222</v>
      </c>
      <c r="BC33" s="22">
        <v>92033</v>
      </c>
      <c r="BD33" s="22">
        <v>92380</v>
      </c>
      <c r="BE33" s="22"/>
      <c r="BF33" s="22"/>
      <c r="BG33" s="22"/>
      <c r="BH33" s="22">
        <v>1460417024</v>
      </c>
      <c r="BI33" s="22" t="s">
        <v>1182</v>
      </c>
      <c r="BJ33" s="22" t="s">
        <v>887</v>
      </c>
      <c r="BK33" s="22" t="s">
        <v>1183</v>
      </c>
      <c r="BL33" s="22" t="s">
        <v>918</v>
      </c>
      <c r="BM33" s="22" t="s">
        <v>890</v>
      </c>
      <c r="BN33" s="22"/>
      <c r="BO33" s="22"/>
      <c r="BP33" s="22"/>
      <c r="BQ33" s="22" t="s">
        <v>1184</v>
      </c>
      <c r="BR33" s="22" t="s">
        <v>1185</v>
      </c>
      <c r="BS33" s="22" t="s">
        <v>885</v>
      </c>
      <c r="BT33" s="22" t="s">
        <v>885</v>
      </c>
      <c r="BU33" s="22" t="s">
        <v>885</v>
      </c>
      <c r="BV33" s="22" t="s">
        <v>1186</v>
      </c>
      <c r="BW33" s="22">
        <v>78117</v>
      </c>
      <c r="BX33" s="22">
        <v>78530</v>
      </c>
      <c r="BY33" s="22">
        <v>0.27500000000000002</v>
      </c>
      <c r="BZ33" s="23">
        <v>42540</v>
      </c>
      <c r="CA33" s="22" t="s">
        <v>1146</v>
      </c>
      <c r="CB33" s="22">
        <v>704</v>
      </c>
      <c r="CC33" s="22"/>
      <c r="CD33" s="22"/>
      <c r="CE33" s="22"/>
      <c r="CF33" s="24"/>
    </row>
    <row r="34" spans="1:84" x14ac:dyDescent="0.25">
      <c r="A34" s="17">
        <v>9869990808</v>
      </c>
      <c r="B34" s="18" t="s">
        <v>863</v>
      </c>
      <c r="C34" s="18" t="s">
        <v>864</v>
      </c>
      <c r="D34" s="18"/>
      <c r="E34" s="18" t="s">
        <v>222</v>
      </c>
      <c r="F34" s="18" t="s">
        <v>1175</v>
      </c>
      <c r="G34" s="18" t="s">
        <v>1176</v>
      </c>
      <c r="H34" s="18" t="s">
        <v>1177</v>
      </c>
      <c r="I34" s="18" t="s">
        <v>1176</v>
      </c>
      <c r="J34" s="18">
        <v>3</v>
      </c>
      <c r="K34" s="18">
        <v>10300</v>
      </c>
      <c r="L34" s="18">
        <v>5411584471</v>
      </c>
      <c r="M34" s="18">
        <v>1221333941</v>
      </c>
      <c r="N34" s="18" t="s">
        <v>1187</v>
      </c>
      <c r="O34" s="18" t="s">
        <v>869</v>
      </c>
      <c r="P34" s="18" t="s">
        <v>963</v>
      </c>
      <c r="Q34" s="18">
        <v>20</v>
      </c>
      <c r="R34" s="18">
        <v>2018</v>
      </c>
      <c r="S34" s="18" t="s">
        <v>871</v>
      </c>
      <c r="T34" s="18" t="s">
        <v>871</v>
      </c>
      <c r="U34" s="18" t="s">
        <v>871</v>
      </c>
      <c r="V34" s="19">
        <v>43157</v>
      </c>
      <c r="W34" s="19"/>
      <c r="X34" s="18" t="s">
        <v>1188</v>
      </c>
      <c r="Y34" s="18" t="s">
        <v>878</v>
      </c>
      <c r="Z34" s="18" t="s">
        <v>1044</v>
      </c>
      <c r="AA34" s="18" t="s">
        <v>1045</v>
      </c>
      <c r="AB34" s="18" t="s">
        <v>1189</v>
      </c>
      <c r="AC34" s="18"/>
      <c r="AD34" s="19">
        <v>39981</v>
      </c>
      <c r="AE34" s="18" t="s">
        <v>876</v>
      </c>
      <c r="AF34" s="18"/>
      <c r="AG34" s="18" t="s">
        <v>877</v>
      </c>
      <c r="AH34" s="18"/>
      <c r="AI34" s="18"/>
      <c r="AJ34" s="18" t="s">
        <v>878</v>
      </c>
      <c r="AK34" s="18" t="s">
        <v>879</v>
      </c>
      <c r="AL34" s="18" t="s">
        <v>880</v>
      </c>
      <c r="AM34" s="19">
        <v>43159</v>
      </c>
      <c r="AN34" s="18" t="s">
        <v>879</v>
      </c>
      <c r="AO34" s="18" t="s">
        <v>881</v>
      </c>
      <c r="AP34" s="18" t="s">
        <v>419</v>
      </c>
      <c r="AQ34" s="18" t="s">
        <v>205</v>
      </c>
      <c r="AR34" s="18">
        <v>40</v>
      </c>
      <c r="AS34" s="18" t="s">
        <v>882</v>
      </c>
      <c r="AT34" s="18"/>
      <c r="AU34" s="18">
        <v>9869989082</v>
      </c>
      <c r="AV34" s="18"/>
      <c r="AW34" s="18" t="s">
        <v>1190</v>
      </c>
      <c r="AX34" s="18" t="s">
        <v>1191</v>
      </c>
      <c r="AY34" s="18" t="s">
        <v>885</v>
      </c>
      <c r="AZ34" s="18" t="s">
        <v>1192</v>
      </c>
      <c r="BA34" s="18" t="s">
        <v>885</v>
      </c>
      <c r="BB34" s="18" t="s">
        <v>222</v>
      </c>
      <c r="BC34" s="18">
        <v>92033</v>
      </c>
      <c r="BD34" s="18">
        <v>92380</v>
      </c>
      <c r="BE34" s="18"/>
      <c r="BF34" s="18"/>
      <c r="BG34" s="18"/>
      <c r="BH34" s="18">
        <v>7707783554</v>
      </c>
      <c r="BI34" s="18" t="s">
        <v>1193</v>
      </c>
      <c r="BJ34" s="18" t="s">
        <v>1162</v>
      </c>
      <c r="BK34" s="18" t="s">
        <v>1194</v>
      </c>
      <c r="BL34" s="18" t="s">
        <v>918</v>
      </c>
      <c r="BM34" s="18" t="s">
        <v>1164</v>
      </c>
      <c r="BN34" s="18"/>
      <c r="BO34" s="18" t="s">
        <v>1195</v>
      </c>
      <c r="BP34" s="18"/>
      <c r="BQ34" s="18" t="s">
        <v>885</v>
      </c>
      <c r="BR34" s="18" t="s">
        <v>1196</v>
      </c>
      <c r="BS34" s="18" t="s">
        <v>885</v>
      </c>
      <c r="BT34" s="18" t="s">
        <v>1197</v>
      </c>
      <c r="BU34" s="18" t="s">
        <v>885</v>
      </c>
      <c r="BV34" s="18" t="s">
        <v>1198</v>
      </c>
      <c r="BW34" s="18"/>
      <c r="BX34" s="18">
        <v>92100</v>
      </c>
      <c r="BY34" s="18">
        <v>7.0839999999999996</v>
      </c>
      <c r="BZ34" s="19">
        <v>43300</v>
      </c>
      <c r="CA34" s="18" t="s">
        <v>879</v>
      </c>
      <c r="CB34" s="18">
        <v>972</v>
      </c>
      <c r="CC34" s="18"/>
      <c r="CD34" s="18"/>
      <c r="CE34" s="18"/>
      <c r="CF34" s="20"/>
    </row>
    <row r="35" spans="1:84" x14ac:dyDescent="0.25">
      <c r="A35" s="21">
        <v>9872318720</v>
      </c>
      <c r="B35" s="22" t="s">
        <v>863</v>
      </c>
      <c r="C35" s="22" t="s">
        <v>864</v>
      </c>
      <c r="D35" s="22"/>
      <c r="E35" s="22" t="s">
        <v>222</v>
      </c>
      <c r="F35" s="22" t="s">
        <v>1106</v>
      </c>
      <c r="G35" s="22" t="s">
        <v>1107</v>
      </c>
      <c r="H35" s="22" t="s">
        <v>1108</v>
      </c>
      <c r="I35" s="22" t="s">
        <v>1107</v>
      </c>
      <c r="J35" s="22">
        <v>1</v>
      </c>
      <c r="K35" s="22">
        <v>17000</v>
      </c>
      <c r="L35" s="22">
        <v>9205156820</v>
      </c>
      <c r="M35" s="22">
        <v>1300071645</v>
      </c>
      <c r="N35" s="22" t="s">
        <v>1199</v>
      </c>
      <c r="O35" s="22" t="s">
        <v>869</v>
      </c>
      <c r="P35" s="22" t="s">
        <v>951</v>
      </c>
      <c r="Q35" s="22">
        <v>15</v>
      </c>
      <c r="R35" s="22">
        <v>2009</v>
      </c>
      <c r="S35" s="22" t="s">
        <v>878</v>
      </c>
      <c r="T35" s="22" t="s">
        <v>871</v>
      </c>
      <c r="U35" s="22" t="s">
        <v>871</v>
      </c>
      <c r="V35" s="23">
        <v>40239</v>
      </c>
      <c r="W35" s="23"/>
      <c r="X35" s="22"/>
      <c r="Y35" s="22" t="s">
        <v>871</v>
      </c>
      <c r="Z35" s="22" t="s">
        <v>873</v>
      </c>
      <c r="AA35" s="22" t="s">
        <v>874</v>
      </c>
      <c r="AB35" s="22" t="s">
        <v>1200</v>
      </c>
      <c r="AC35" s="22"/>
      <c r="AD35" s="23">
        <v>20821</v>
      </c>
      <c r="AE35" s="22" t="s">
        <v>876</v>
      </c>
      <c r="AF35" s="22"/>
      <c r="AG35" s="22" t="s">
        <v>877</v>
      </c>
      <c r="AH35" s="22"/>
      <c r="AI35" s="22"/>
      <c r="AJ35" s="22" t="s">
        <v>878</v>
      </c>
      <c r="AK35" s="22" t="s">
        <v>879</v>
      </c>
      <c r="AL35" s="22" t="s">
        <v>880</v>
      </c>
      <c r="AM35" s="23">
        <v>20821</v>
      </c>
      <c r="AN35" s="22" t="s">
        <v>879</v>
      </c>
      <c r="AO35" s="22" t="s">
        <v>881</v>
      </c>
      <c r="AP35" s="22" t="s">
        <v>899</v>
      </c>
      <c r="AQ35" s="22" t="s">
        <v>233</v>
      </c>
      <c r="AR35" s="22">
        <v>25</v>
      </c>
      <c r="AS35" s="22" t="s">
        <v>953</v>
      </c>
      <c r="AT35" s="22"/>
      <c r="AU35" s="22">
        <v>9872353066</v>
      </c>
      <c r="AV35" s="22"/>
      <c r="AW35" s="22">
        <v>48</v>
      </c>
      <c r="AX35" s="22" t="s">
        <v>1112</v>
      </c>
      <c r="AY35" s="22" t="s">
        <v>885</v>
      </c>
      <c r="AZ35" s="22" t="s">
        <v>885</v>
      </c>
      <c r="BA35" s="22" t="s">
        <v>885</v>
      </c>
      <c r="BB35" s="22" t="s">
        <v>222</v>
      </c>
      <c r="BC35" s="22">
        <v>92033</v>
      </c>
      <c r="BD35" s="22">
        <v>92380</v>
      </c>
      <c r="BE35" s="22"/>
      <c r="BF35" s="22"/>
      <c r="BG35" s="22"/>
      <c r="BH35" s="22">
        <v>8343831576</v>
      </c>
      <c r="BI35" s="22" t="s">
        <v>1201</v>
      </c>
      <c r="BJ35" s="22" t="s">
        <v>887</v>
      </c>
      <c r="BK35" s="22" t="s">
        <v>1202</v>
      </c>
      <c r="BL35" s="22" t="s">
        <v>918</v>
      </c>
      <c r="BM35" s="22" t="s">
        <v>890</v>
      </c>
      <c r="BN35" s="22"/>
      <c r="BO35" s="22" t="s">
        <v>1203</v>
      </c>
      <c r="BP35" s="22" t="s">
        <v>1204</v>
      </c>
      <c r="BQ35" s="22" t="s">
        <v>1205</v>
      </c>
      <c r="BR35" s="22" t="s">
        <v>1206</v>
      </c>
      <c r="BS35" s="22" t="s">
        <v>885</v>
      </c>
      <c r="BT35" s="22" t="s">
        <v>885</v>
      </c>
      <c r="BU35" s="22" t="s">
        <v>885</v>
      </c>
      <c r="BV35" s="22" t="s">
        <v>222</v>
      </c>
      <c r="BW35" s="22">
        <v>92033</v>
      </c>
      <c r="BX35" s="22">
        <v>92380</v>
      </c>
      <c r="BY35" s="22">
        <v>0.28699999999999998</v>
      </c>
      <c r="BZ35" s="23">
        <v>43181</v>
      </c>
      <c r="CA35" s="22" t="s">
        <v>959</v>
      </c>
      <c r="CB35" s="22">
        <v>1010</v>
      </c>
      <c r="CC35" s="22"/>
      <c r="CD35" s="22"/>
      <c r="CE35" s="22"/>
      <c r="CF35" s="24"/>
    </row>
    <row r="36" spans="1:84" x14ac:dyDescent="0.25">
      <c r="A36" s="17">
        <v>9875986698</v>
      </c>
      <c r="B36" s="18" t="s">
        <v>863</v>
      </c>
      <c r="C36" s="18" t="s">
        <v>864</v>
      </c>
      <c r="D36" s="18"/>
      <c r="E36" s="18" t="s">
        <v>222</v>
      </c>
      <c r="F36" s="18" t="s">
        <v>1106</v>
      </c>
      <c r="G36" s="18" t="s">
        <v>1107</v>
      </c>
      <c r="H36" s="18" t="s">
        <v>1108</v>
      </c>
      <c r="I36" s="18" t="s">
        <v>1107</v>
      </c>
      <c r="J36" s="18">
        <v>3</v>
      </c>
      <c r="K36" s="18">
        <v>12400</v>
      </c>
      <c r="L36" s="18">
        <v>9905874092</v>
      </c>
      <c r="M36" s="18">
        <v>1300069779</v>
      </c>
      <c r="N36" s="18" t="s">
        <v>1207</v>
      </c>
      <c r="O36" s="18" t="s">
        <v>869</v>
      </c>
      <c r="P36" s="18" t="s">
        <v>870</v>
      </c>
      <c r="Q36" s="18">
        <v>15</v>
      </c>
      <c r="R36" s="18">
        <v>2010</v>
      </c>
      <c r="S36" s="18" t="s">
        <v>871</v>
      </c>
      <c r="T36" s="18" t="s">
        <v>871</v>
      </c>
      <c r="U36" s="18" t="s">
        <v>871</v>
      </c>
      <c r="V36" s="19">
        <v>40704</v>
      </c>
      <c r="W36" s="19"/>
      <c r="X36" s="18"/>
      <c r="Y36" s="18" t="s">
        <v>878</v>
      </c>
      <c r="Z36" s="18" t="s">
        <v>1044</v>
      </c>
      <c r="AA36" s="18" t="s">
        <v>1045</v>
      </c>
      <c r="AB36" s="18" t="s">
        <v>1208</v>
      </c>
      <c r="AC36" s="18"/>
      <c r="AD36" s="19">
        <v>31778</v>
      </c>
      <c r="AE36" s="18" t="s">
        <v>876</v>
      </c>
      <c r="AF36" s="18"/>
      <c r="AG36" s="18" t="s">
        <v>877</v>
      </c>
      <c r="AH36" s="18"/>
      <c r="AI36" s="18"/>
      <c r="AJ36" s="18" t="s">
        <v>878</v>
      </c>
      <c r="AK36" s="18" t="s">
        <v>879</v>
      </c>
      <c r="AL36" s="18" t="s">
        <v>965</v>
      </c>
      <c r="AM36" s="19">
        <v>31778</v>
      </c>
      <c r="AN36" s="18" t="s">
        <v>879</v>
      </c>
      <c r="AO36" s="18" t="s">
        <v>881</v>
      </c>
      <c r="AP36" s="18" t="s">
        <v>256</v>
      </c>
      <c r="AQ36" s="18" t="s">
        <v>256</v>
      </c>
      <c r="AR36" s="18">
        <v>25</v>
      </c>
      <c r="AS36" s="18" t="s">
        <v>953</v>
      </c>
      <c r="AT36" s="18"/>
      <c r="AU36" s="18">
        <v>9875913838</v>
      </c>
      <c r="AV36" s="18"/>
      <c r="AW36" s="18">
        <v>36</v>
      </c>
      <c r="AX36" s="18" t="s">
        <v>1170</v>
      </c>
      <c r="AY36" s="18" t="s">
        <v>885</v>
      </c>
      <c r="AZ36" s="18" t="s">
        <v>885</v>
      </c>
      <c r="BA36" s="18" t="s">
        <v>885</v>
      </c>
      <c r="BB36" s="18" t="s">
        <v>222</v>
      </c>
      <c r="BC36" s="18">
        <v>92033</v>
      </c>
      <c r="BD36" s="18">
        <v>92380</v>
      </c>
      <c r="BE36" s="18"/>
      <c r="BF36" s="18"/>
      <c r="BG36" s="18"/>
      <c r="BH36" s="18">
        <v>1212696716</v>
      </c>
      <c r="BI36" s="18" t="s">
        <v>1209</v>
      </c>
      <c r="BJ36" s="18" t="s">
        <v>887</v>
      </c>
      <c r="BK36" s="18" t="s">
        <v>1210</v>
      </c>
      <c r="BL36" s="18" t="s">
        <v>889</v>
      </c>
      <c r="BM36" s="18" t="s">
        <v>890</v>
      </c>
      <c r="BN36" s="18"/>
      <c r="BO36" s="18" t="s">
        <v>1211</v>
      </c>
      <c r="BP36" s="18" t="s">
        <v>1212</v>
      </c>
      <c r="BQ36" s="18" t="s">
        <v>1213</v>
      </c>
      <c r="BR36" s="18" t="s">
        <v>1214</v>
      </c>
      <c r="BS36" s="18" t="s">
        <v>885</v>
      </c>
      <c r="BT36" s="18" t="s">
        <v>885</v>
      </c>
      <c r="BU36" s="18" t="s">
        <v>885</v>
      </c>
      <c r="BV36" s="18" t="s">
        <v>222</v>
      </c>
      <c r="BW36" s="18">
        <v>92033</v>
      </c>
      <c r="BX36" s="18">
        <v>92380</v>
      </c>
      <c r="BY36" s="18">
        <v>0.36399999999999999</v>
      </c>
      <c r="BZ36" s="19">
        <v>43181</v>
      </c>
      <c r="CA36" s="18" t="s">
        <v>959</v>
      </c>
      <c r="CB36" s="18">
        <v>956</v>
      </c>
      <c r="CC36" s="18"/>
      <c r="CD36" s="18"/>
      <c r="CE36" s="18"/>
      <c r="CF36" s="20"/>
    </row>
    <row r="37" spans="1:84" x14ac:dyDescent="0.25">
      <c r="A37" s="21">
        <v>9877960876</v>
      </c>
      <c r="B37" s="22" t="s">
        <v>863</v>
      </c>
      <c r="C37" s="22" t="s">
        <v>864</v>
      </c>
      <c r="D37" s="22"/>
      <c r="E37" s="22" t="s">
        <v>222</v>
      </c>
      <c r="F37" s="22" t="s">
        <v>1061</v>
      </c>
      <c r="G37" s="22" t="s">
        <v>1062</v>
      </c>
      <c r="H37" s="22" t="s">
        <v>1063</v>
      </c>
      <c r="I37" s="22" t="s">
        <v>1062</v>
      </c>
      <c r="J37" s="22">
        <v>3</v>
      </c>
      <c r="K37" s="22">
        <v>16300</v>
      </c>
      <c r="L37" s="22">
        <v>7329136748</v>
      </c>
      <c r="M37" s="22">
        <v>1300070637</v>
      </c>
      <c r="N37" s="22" t="s">
        <v>1215</v>
      </c>
      <c r="O37" s="22" t="s">
        <v>869</v>
      </c>
      <c r="P37" s="22" t="s">
        <v>951</v>
      </c>
      <c r="Q37" s="22">
        <v>15</v>
      </c>
      <c r="R37" s="22">
        <v>2007</v>
      </c>
      <c r="S37" s="22" t="s">
        <v>878</v>
      </c>
      <c r="T37" s="22" t="s">
        <v>871</v>
      </c>
      <c r="U37" s="22" t="s">
        <v>871</v>
      </c>
      <c r="V37" s="23">
        <v>39258</v>
      </c>
      <c r="W37" s="23"/>
      <c r="X37" s="22">
        <v>1300012614</v>
      </c>
      <c r="Y37" s="22" t="s">
        <v>878</v>
      </c>
      <c r="Z37" s="22" t="s">
        <v>1080</v>
      </c>
      <c r="AA37" s="22" t="s">
        <v>1081</v>
      </c>
      <c r="AB37" s="22" t="s">
        <v>1216</v>
      </c>
      <c r="AC37" s="22"/>
      <c r="AD37" s="23">
        <v>39258</v>
      </c>
      <c r="AE37" s="22" t="s">
        <v>876</v>
      </c>
      <c r="AF37" s="22"/>
      <c r="AG37" s="22" t="s">
        <v>877</v>
      </c>
      <c r="AH37" s="22"/>
      <c r="AI37" s="22"/>
      <c r="AJ37" s="22" t="s">
        <v>878</v>
      </c>
      <c r="AK37" s="22" t="s">
        <v>879</v>
      </c>
      <c r="AL37" s="22" t="s">
        <v>880</v>
      </c>
      <c r="AM37" s="23">
        <v>39258</v>
      </c>
      <c r="AN37" s="22" t="s">
        <v>879</v>
      </c>
      <c r="AO37" s="22" t="s">
        <v>881</v>
      </c>
      <c r="AP37" s="22" t="s">
        <v>256</v>
      </c>
      <c r="AQ37" s="22" t="s">
        <v>256</v>
      </c>
      <c r="AR37" s="22">
        <v>25</v>
      </c>
      <c r="AS37" s="22" t="s">
        <v>1118</v>
      </c>
      <c r="AT37" s="22"/>
      <c r="AU37" s="22">
        <v>9877928176</v>
      </c>
      <c r="AV37" s="22"/>
      <c r="AW37" s="22">
        <v>245</v>
      </c>
      <c r="AX37" s="22" t="s">
        <v>1069</v>
      </c>
      <c r="AY37" s="22" t="s">
        <v>885</v>
      </c>
      <c r="AZ37" s="22" t="s">
        <v>1217</v>
      </c>
      <c r="BA37" s="22" t="s">
        <v>885</v>
      </c>
      <c r="BB37" s="22" t="s">
        <v>222</v>
      </c>
      <c r="BC37" s="22">
        <v>92033</v>
      </c>
      <c r="BD37" s="22">
        <v>92380</v>
      </c>
      <c r="BE37" s="22"/>
      <c r="BF37" s="22"/>
      <c r="BG37" s="22"/>
      <c r="BH37" s="22">
        <v>9089684978</v>
      </c>
      <c r="BI37" s="22" t="s">
        <v>1218</v>
      </c>
      <c r="BJ37" s="22" t="s">
        <v>887</v>
      </c>
      <c r="BK37" s="22" t="s">
        <v>1219</v>
      </c>
      <c r="BL37" s="22" t="s">
        <v>918</v>
      </c>
      <c r="BM37" s="22" t="s">
        <v>890</v>
      </c>
      <c r="BN37" s="22"/>
      <c r="BO37" s="22" t="s">
        <v>1220</v>
      </c>
      <c r="BP37" s="22" t="s">
        <v>1220</v>
      </c>
      <c r="BQ37" s="22" t="s">
        <v>1221</v>
      </c>
      <c r="BR37" s="22" t="s">
        <v>1222</v>
      </c>
      <c r="BS37" s="22" t="s">
        <v>885</v>
      </c>
      <c r="BT37" s="22" t="s">
        <v>1223</v>
      </c>
      <c r="BU37" s="22" t="s">
        <v>885</v>
      </c>
      <c r="BV37" s="22" t="s">
        <v>222</v>
      </c>
      <c r="BW37" s="22">
        <v>92033</v>
      </c>
      <c r="BX37" s="22">
        <v>92380</v>
      </c>
      <c r="BY37" s="22">
        <v>0.25700000000000001</v>
      </c>
      <c r="BZ37" s="23">
        <v>43181</v>
      </c>
      <c r="CA37" s="22" t="s">
        <v>959</v>
      </c>
      <c r="CB37" s="22">
        <v>1144</v>
      </c>
      <c r="CC37" s="22"/>
      <c r="CD37" s="22"/>
      <c r="CE37" s="22"/>
      <c r="CF37" s="24"/>
    </row>
    <row r="38" spans="1:84" x14ac:dyDescent="0.25">
      <c r="A38" s="17">
        <v>9885077374</v>
      </c>
      <c r="B38" s="18" t="s">
        <v>863</v>
      </c>
      <c r="C38" s="18" t="s">
        <v>864</v>
      </c>
      <c r="D38" s="18"/>
      <c r="E38" s="18" t="s">
        <v>222</v>
      </c>
      <c r="F38" s="18" t="s">
        <v>1106</v>
      </c>
      <c r="G38" s="18" t="s">
        <v>1107</v>
      </c>
      <c r="H38" s="18" t="s">
        <v>1108</v>
      </c>
      <c r="I38" s="18" t="s">
        <v>1107</v>
      </c>
      <c r="J38" s="18">
        <v>3</v>
      </c>
      <c r="K38" s="18">
        <v>500</v>
      </c>
      <c r="L38" s="18">
        <v>9728938045</v>
      </c>
      <c r="M38" s="18">
        <v>1221479285</v>
      </c>
      <c r="N38" s="18" t="s">
        <v>1224</v>
      </c>
      <c r="O38" s="18" t="s">
        <v>869</v>
      </c>
      <c r="P38" s="18" t="s">
        <v>870</v>
      </c>
      <c r="Q38" s="18">
        <v>15</v>
      </c>
      <c r="R38" s="18">
        <v>2017</v>
      </c>
      <c r="S38" s="18" t="s">
        <v>871</v>
      </c>
      <c r="T38" s="18" t="s">
        <v>871</v>
      </c>
      <c r="U38" s="18" t="s">
        <v>871</v>
      </c>
      <c r="V38" s="19">
        <v>43304</v>
      </c>
      <c r="W38" s="19"/>
      <c r="X38" s="18" t="s">
        <v>1225</v>
      </c>
      <c r="Y38" s="18" t="s">
        <v>871</v>
      </c>
      <c r="Z38" s="18" t="s">
        <v>873</v>
      </c>
      <c r="AA38" s="18" t="s">
        <v>874</v>
      </c>
      <c r="AB38" s="18" t="s">
        <v>1226</v>
      </c>
      <c r="AC38" s="18"/>
      <c r="AD38" s="19">
        <v>39857</v>
      </c>
      <c r="AE38" s="18" t="s">
        <v>876</v>
      </c>
      <c r="AF38" s="18"/>
      <c r="AG38" s="18" t="s">
        <v>877</v>
      </c>
      <c r="AH38" s="18"/>
      <c r="AI38" s="18"/>
      <c r="AJ38" s="18" t="s">
        <v>878</v>
      </c>
      <c r="AK38" s="18" t="s">
        <v>879</v>
      </c>
      <c r="AL38" s="18" t="s">
        <v>880</v>
      </c>
      <c r="AM38" s="19">
        <v>43307</v>
      </c>
      <c r="AN38" s="18" t="s">
        <v>879</v>
      </c>
      <c r="AO38" s="18" t="s">
        <v>881</v>
      </c>
      <c r="AP38" s="18" t="s">
        <v>256</v>
      </c>
      <c r="AQ38" s="18" t="s">
        <v>256</v>
      </c>
      <c r="AR38" s="18">
        <v>25</v>
      </c>
      <c r="AS38" s="18" t="s">
        <v>882</v>
      </c>
      <c r="AT38" s="18"/>
      <c r="AU38" s="18">
        <v>9885080896</v>
      </c>
      <c r="AV38" s="18"/>
      <c r="AW38" s="18">
        <v>5</v>
      </c>
      <c r="AX38" s="18" t="s">
        <v>1119</v>
      </c>
      <c r="AY38" s="18" t="s">
        <v>885</v>
      </c>
      <c r="AZ38" s="18" t="s">
        <v>885</v>
      </c>
      <c r="BA38" s="18" t="s">
        <v>885</v>
      </c>
      <c r="BB38" s="18" t="s">
        <v>222</v>
      </c>
      <c r="BC38" s="18">
        <v>92033</v>
      </c>
      <c r="BD38" s="18">
        <v>92380</v>
      </c>
      <c r="BE38" s="18"/>
      <c r="BF38" s="18"/>
      <c r="BG38" s="18"/>
      <c r="BH38" s="18">
        <v>5055148338</v>
      </c>
      <c r="BI38" s="18"/>
      <c r="BJ38" s="18" t="s">
        <v>887</v>
      </c>
      <c r="BK38" s="18" t="s">
        <v>1227</v>
      </c>
      <c r="BL38" s="18" t="s">
        <v>889</v>
      </c>
      <c r="BM38" s="18" t="s">
        <v>890</v>
      </c>
      <c r="BN38" s="18"/>
      <c r="BO38" s="18" t="s">
        <v>1228</v>
      </c>
      <c r="BP38" s="18" t="s">
        <v>1228</v>
      </c>
      <c r="BQ38" s="18" t="s">
        <v>1229</v>
      </c>
      <c r="BR38" s="18" t="s">
        <v>885</v>
      </c>
      <c r="BS38" s="18" t="s">
        <v>885</v>
      </c>
      <c r="BT38" s="18" t="s">
        <v>885</v>
      </c>
      <c r="BU38" s="18" t="s">
        <v>885</v>
      </c>
      <c r="BV38" s="18" t="s">
        <v>885</v>
      </c>
      <c r="BW38" s="18"/>
      <c r="BX38" s="18"/>
      <c r="BY38" s="18">
        <v>0.36199999999999999</v>
      </c>
      <c r="BZ38" s="19">
        <v>43304</v>
      </c>
      <c r="CA38" s="18" t="s">
        <v>879</v>
      </c>
      <c r="CB38" s="18">
        <v>0</v>
      </c>
      <c r="CC38" s="18"/>
      <c r="CD38" s="18"/>
      <c r="CE38" s="18"/>
      <c r="CF38" s="20"/>
    </row>
    <row r="39" spans="1:84" x14ac:dyDescent="0.25">
      <c r="A39" s="21">
        <v>9888814882</v>
      </c>
      <c r="B39" s="22" t="s">
        <v>863</v>
      </c>
      <c r="C39" s="22" t="s">
        <v>864</v>
      </c>
      <c r="D39" s="22"/>
      <c r="E39" s="22" t="s">
        <v>222</v>
      </c>
      <c r="F39" s="22" t="s">
        <v>1075</v>
      </c>
      <c r="G39" s="22" t="s">
        <v>1076</v>
      </c>
      <c r="H39" s="22" t="s">
        <v>1077</v>
      </c>
      <c r="I39" s="22" t="s">
        <v>1076</v>
      </c>
      <c r="J39" s="22">
        <v>3</v>
      </c>
      <c r="K39" s="22">
        <v>5600</v>
      </c>
      <c r="L39" s="22">
        <v>5290293060</v>
      </c>
      <c r="M39" s="22">
        <v>1221447347</v>
      </c>
      <c r="N39" s="22" t="s">
        <v>1230</v>
      </c>
      <c r="O39" s="22" t="s">
        <v>869</v>
      </c>
      <c r="P39" s="22" t="s">
        <v>870</v>
      </c>
      <c r="Q39" s="22">
        <v>15</v>
      </c>
      <c r="R39" s="22">
        <v>2018</v>
      </c>
      <c r="S39" s="22" t="s">
        <v>871</v>
      </c>
      <c r="T39" s="22" t="s">
        <v>871</v>
      </c>
      <c r="U39" s="22" t="s">
        <v>871</v>
      </c>
      <c r="V39" s="23">
        <v>43269</v>
      </c>
      <c r="W39" s="23"/>
      <c r="X39" s="22" t="s">
        <v>1231</v>
      </c>
      <c r="Y39" s="22" t="s">
        <v>871</v>
      </c>
      <c r="Z39" s="22" t="s">
        <v>873</v>
      </c>
      <c r="AA39" s="22" t="s">
        <v>874</v>
      </c>
      <c r="AB39" s="22" t="s">
        <v>1232</v>
      </c>
      <c r="AC39" s="22"/>
      <c r="AD39" s="23">
        <v>38428</v>
      </c>
      <c r="AE39" s="22" t="s">
        <v>876</v>
      </c>
      <c r="AF39" s="22"/>
      <c r="AG39" s="22" t="s">
        <v>877</v>
      </c>
      <c r="AH39" s="22"/>
      <c r="AI39" s="22"/>
      <c r="AJ39" s="22" t="s">
        <v>878</v>
      </c>
      <c r="AK39" s="22" t="s">
        <v>879</v>
      </c>
      <c r="AL39" s="22" t="s">
        <v>880</v>
      </c>
      <c r="AM39" s="23">
        <v>43271</v>
      </c>
      <c r="AN39" s="22" t="s">
        <v>879</v>
      </c>
      <c r="AO39" s="22" t="s">
        <v>881</v>
      </c>
      <c r="AP39" s="22" t="s">
        <v>899</v>
      </c>
      <c r="AQ39" s="22" t="s">
        <v>256</v>
      </c>
      <c r="AR39" s="22">
        <v>25</v>
      </c>
      <c r="AS39" s="22" t="s">
        <v>882</v>
      </c>
      <c r="AT39" s="22"/>
      <c r="AU39" s="22">
        <v>9888829112</v>
      </c>
      <c r="AV39" s="22"/>
      <c r="AW39" s="22">
        <v>44</v>
      </c>
      <c r="AX39" s="22" t="s">
        <v>1233</v>
      </c>
      <c r="AY39" s="22" t="s">
        <v>885</v>
      </c>
      <c r="AZ39" s="22" t="s">
        <v>885</v>
      </c>
      <c r="BA39" s="22" t="s">
        <v>885</v>
      </c>
      <c r="BB39" s="22" t="s">
        <v>222</v>
      </c>
      <c r="BC39" s="22">
        <v>92033</v>
      </c>
      <c r="BD39" s="22">
        <v>92380</v>
      </c>
      <c r="BE39" s="22"/>
      <c r="BF39" s="22"/>
      <c r="BG39" s="22"/>
      <c r="BH39" s="22">
        <v>7906138204</v>
      </c>
      <c r="BI39" s="22" t="s">
        <v>1234</v>
      </c>
      <c r="BJ39" s="22" t="s">
        <v>887</v>
      </c>
      <c r="BK39" s="22" t="s">
        <v>1235</v>
      </c>
      <c r="BL39" s="22" t="s">
        <v>918</v>
      </c>
      <c r="BM39" s="22" t="s">
        <v>890</v>
      </c>
      <c r="BN39" s="22"/>
      <c r="BO39" s="22" t="s">
        <v>1236</v>
      </c>
      <c r="BP39" s="22"/>
      <c r="BQ39" s="22" t="s">
        <v>885</v>
      </c>
      <c r="BR39" s="22" t="s">
        <v>1237</v>
      </c>
      <c r="BS39" s="22" t="s">
        <v>885</v>
      </c>
      <c r="BT39" s="22" t="s">
        <v>885</v>
      </c>
      <c r="BU39" s="22" t="s">
        <v>885</v>
      </c>
      <c r="BV39" s="22" t="s">
        <v>222</v>
      </c>
      <c r="BW39" s="22">
        <v>92033</v>
      </c>
      <c r="BX39" s="22">
        <v>92380</v>
      </c>
      <c r="BY39" s="22">
        <v>4.4999999999999998E-2</v>
      </c>
      <c r="BZ39" s="23">
        <v>43281</v>
      </c>
      <c r="CA39" s="22" t="s">
        <v>879</v>
      </c>
      <c r="CB39" s="22">
        <v>0</v>
      </c>
      <c r="CC39" s="22"/>
      <c r="CD39" s="22"/>
      <c r="CE39" s="22"/>
      <c r="CF39" s="24"/>
    </row>
    <row r="40" spans="1:84" x14ac:dyDescent="0.25">
      <c r="A40" s="17">
        <v>9891794358</v>
      </c>
      <c r="B40" s="18" t="s">
        <v>863</v>
      </c>
      <c r="C40" s="18" t="s">
        <v>864</v>
      </c>
      <c r="D40" s="18"/>
      <c r="E40" s="18" t="s">
        <v>222</v>
      </c>
      <c r="F40" s="18" t="s">
        <v>1075</v>
      </c>
      <c r="G40" s="18" t="s">
        <v>1076</v>
      </c>
      <c r="H40" s="18" t="s">
        <v>1077</v>
      </c>
      <c r="I40" s="18" t="s">
        <v>1076</v>
      </c>
      <c r="J40" s="18">
        <v>1</v>
      </c>
      <c r="K40" s="18">
        <v>2300</v>
      </c>
      <c r="L40" s="18">
        <v>5941302716</v>
      </c>
      <c r="M40" s="18">
        <v>1300070194</v>
      </c>
      <c r="N40" s="18" t="s">
        <v>1238</v>
      </c>
      <c r="O40" s="18" t="s">
        <v>972</v>
      </c>
      <c r="P40" s="18" t="s">
        <v>1239</v>
      </c>
      <c r="Q40" s="18">
        <v>15</v>
      </c>
      <c r="R40" s="18">
        <v>2001</v>
      </c>
      <c r="S40" s="18" t="s">
        <v>878</v>
      </c>
      <c r="T40" s="18" t="s">
        <v>878</v>
      </c>
      <c r="U40" s="18" t="s">
        <v>878</v>
      </c>
      <c r="V40" s="19">
        <v>37130</v>
      </c>
      <c r="W40" s="19"/>
      <c r="X40" s="18"/>
      <c r="Y40" s="18" t="s">
        <v>878</v>
      </c>
      <c r="Z40" s="18" t="s">
        <v>1080</v>
      </c>
      <c r="AA40" s="18" t="s">
        <v>1081</v>
      </c>
      <c r="AB40" s="18" t="s">
        <v>1240</v>
      </c>
      <c r="AC40" s="18"/>
      <c r="AD40" s="19">
        <v>37130</v>
      </c>
      <c r="AE40" s="18" t="s">
        <v>876</v>
      </c>
      <c r="AF40" s="18"/>
      <c r="AG40" s="18" t="s">
        <v>877</v>
      </c>
      <c r="AH40" s="18"/>
      <c r="AI40" s="18"/>
      <c r="AJ40" s="18" t="s">
        <v>878</v>
      </c>
      <c r="AK40" s="18" t="s">
        <v>879</v>
      </c>
      <c r="AL40" s="18" t="s">
        <v>880</v>
      </c>
      <c r="AM40" s="19">
        <v>37130</v>
      </c>
      <c r="AN40" s="18" t="s">
        <v>879</v>
      </c>
      <c r="AO40" s="18" t="s">
        <v>881</v>
      </c>
      <c r="AP40" s="18" t="s">
        <v>233</v>
      </c>
      <c r="AQ40" s="18" t="s">
        <v>233</v>
      </c>
      <c r="AR40" s="18">
        <v>20</v>
      </c>
      <c r="AS40" s="18" t="s">
        <v>953</v>
      </c>
      <c r="AT40" s="18"/>
      <c r="AU40" s="18">
        <v>9891794842</v>
      </c>
      <c r="AV40" s="18"/>
      <c r="AW40" s="18">
        <v>21</v>
      </c>
      <c r="AX40" s="18" t="s">
        <v>364</v>
      </c>
      <c r="AY40" s="18" t="s">
        <v>885</v>
      </c>
      <c r="AZ40" s="18" t="s">
        <v>885</v>
      </c>
      <c r="BA40" s="18" t="s">
        <v>885</v>
      </c>
      <c r="BB40" s="18" t="s">
        <v>222</v>
      </c>
      <c r="BC40" s="18">
        <v>92033</v>
      </c>
      <c r="BD40" s="18">
        <v>92380</v>
      </c>
      <c r="BE40" s="18"/>
      <c r="BF40" s="18"/>
      <c r="BG40" s="18"/>
      <c r="BH40" s="18">
        <v>2268893154</v>
      </c>
      <c r="BI40" s="18" t="s">
        <v>1241</v>
      </c>
      <c r="BJ40" s="18" t="s">
        <v>934</v>
      </c>
      <c r="BK40" s="18" t="s">
        <v>1242</v>
      </c>
      <c r="BL40" s="18" t="s">
        <v>889</v>
      </c>
      <c r="BM40" s="18" t="s">
        <v>890</v>
      </c>
      <c r="BN40" s="18"/>
      <c r="BO40" s="18" t="s">
        <v>1243</v>
      </c>
      <c r="BP40" s="18" t="s">
        <v>1244</v>
      </c>
      <c r="BQ40" s="18" t="s">
        <v>1245</v>
      </c>
      <c r="BR40" s="18" t="s">
        <v>1246</v>
      </c>
      <c r="BS40" s="18" t="s">
        <v>885</v>
      </c>
      <c r="BT40" s="18" t="s">
        <v>885</v>
      </c>
      <c r="BU40" s="18" t="s">
        <v>885</v>
      </c>
      <c r="BV40" s="18" t="s">
        <v>222</v>
      </c>
      <c r="BW40" s="18">
        <v>92033</v>
      </c>
      <c r="BX40" s="18">
        <v>92380</v>
      </c>
      <c r="BY40" s="18">
        <v>0.106</v>
      </c>
      <c r="BZ40" s="19">
        <v>43180</v>
      </c>
      <c r="CA40" s="18" t="s">
        <v>959</v>
      </c>
      <c r="CB40" s="18">
        <v>1106</v>
      </c>
      <c r="CC40" s="18"/>
      <c r="CD40" s="18"/>
      <c r="CE40" s="18"/>
      <c r="CF40" s="20"/>
    </row>
    <row r="41" spans="1:84" x14ac:dyDescent="0.25">
      <c r="A41" s="21">
        <v>9896006524</v>
      </c>
      <c r="B41" s="22" t="s">
        <v>863</v>
      </c>
      <c r="C41" s="22" t="s">
        <v>864</v>
      </c>
      <c r="D41" s="22"/>
      <c r="E41" s="22" t="s">
        <v>222</v>
      </c>
      <c r="F41" s="22" t="s">
        <v>1075</v>
      </c>
      <c r="G41" s="22" t="s">
        <v>1076</v>
      </c>
      <c r="H41" s="22" t="s">
        <v>1077</v>
      </c>
      <c r="I41" s="22" t="s">
        <v>1076</v>
      </c>
      <c r="J41" s="22">
        <v>2</v>
      </c>
      <c r="K41" s="22">
        <v>2000</v>
      </c>
      <c r="L41" s="22">
        <v>5365047698</v>
      </c>
      <c r="M41" s="22">
        <v>1300071206</v>
      </c>
      <c r="N41" s="22" t="s">
        <v>1247</v>
      </c>
      <c r="O41" s="22" t="s">
        <v>972</v>
      </c>
      <c r="P41" s="22" t="s">
        <v>1239</v>
      </c>
      <c r="Q41" s="22">
        <v>15</v>
      </c>
      <c r="R41" s="22">
        <v>2002</v>
      </c>
      <c r="S41" s="22" t="s">
        <v>878</v>
      </c>
      <c r="T41" s="22" t="s">
        <v>878</v>
      </c>
      <c r="U41" s="22" t="s">
        <v>878</v>
      </c>
      <c r="V41" s="23">
        <v>37862</v>
      </c>
      <c r="W41" s="23"/>
      <c r="X41" s="22"/>
      <c r="Y41" s="22" t="s">
        <v>871</v>
      </c>
      <c r="Z41" s="22" t="s">
        <v>873</v>
      </c>
      <c r="AA41" s="22" t="s">
        <v>874</v>
      </c>
      <c r="AB41" s="22" t="s">
        <v>1248</v>
      </c>
      <c r="AC41" s="22"/>
      <c r="AD41" s="23">
        <v>37862</v>
      </c>
      <c r="AE41" s="22" t="s">
        <v>876</v>
      </c>
      <c r="AF41" s="22"/>
      <c r="AG41" s="22" t="s">
        <v>877</v>
      </c>
      <c r="AH41" s="22"/>
      <c r="AI41" s="22"/>
      <c r="AJ41" s="22" t="s">
        <v>878</v>
      </c>
      <c r="AK41" s="22" t="s">
        <v>879</v>
      </c>
      <c r="AL41" s="22" t="s">
        <v>880</v>
      </c>
      <c r="AM41" s="23">
        <v>43276</v>
      </c>
      <c r="AN41" s="22" t="s">
        <v>879</v>
      </c>
      <c r="AO41" s="22" t="s">
        <v>881</v>
      </c>
      <c r="AP41" s="22" t="s">
        <v>233</v>
      </c>
      <c r="AQ41" s="22" t="s">
        <v>233</v>
      </c>
      <c r="AR41" s="22">
        <v>20</v>
      </c>
      <c r="AS41" s="22" t="s">
        <v>953</v>
      </c>
      <c r="AT41" s="22"/>
      <c r="AU41" s="22">
        <v>9896046852</v>
      </c>
      <c r="AV41" s="22"/>
      <c r="AW41" s="22">
        <v>10</v>
      </c>
      <c r="AX41" s="22" t="s">
        <v>411</v>
      </c>
      <c r="AY41" s="22" t="s">
        <v>885</v>
      </c>
      <c r="AZ41" s="22" t="s">
        <v>885</v>
      </c>
      <c r="BA41" s="22" t="s">
        <v>885</v>
      </c>
      <c r="BB41" s="22" t="s">
        <v>222</v>
      </c>
      <c r="BC41" s="22">
        <v>92033</v>
      </c>
      <c r="BD41" s="22">
        <v>92380</v>
      </c>
      <c r="BE41" s="22"/>
      <c r="BF41" s="22"/>
      <c r="BG41" s="22"/>
      <c r="BH41" s="22">
        <v>4236409919</v>
      </c>
      <c r="BI41" s="22"/>
      <c r="BJ41" s="22" t="s">
        <v>926</v>
      </c>
      <c r="BK41" s="22" t="s">
        <v>1249</v>
      </c>
      <c r="BL41" s="22" t="s">
        <v>889</v>
      </c>
      <c r="BM41" s="22" t="s">
        <v>890</v>
      </c>
      <c r="BN41" s="22"/>
      <c r="BO41" s="22" t="s">
        <v>1250</v>
      </c>
      <c r="BP41" s="22" t="s">
        <v>1251</v>
      </c>
      <c r="BQ41" s="22" t="s">
        <v>1252</v>
      </c>
      <c r="BR41" s="22" t="s">
        <v>1253</v>
      </c>
      <c r="BS41" s="22" t="s">
        <v>885</v>
      </c>
      <c r="BT41" s="22" t="s">
        <v>885</v>
      </c>
      <c r="BU41" s="22" t="s">
        <v>885</v>
      </c>
      <c r="BV41" s="22" t="s">
        <v>222</v>
      </c>
      <c r="BW41" s="22">
        <v>92033</v>
      </c>
      <c r="BX41" s="22">
        <v>92380</v>
      </c>
      <c r="BY41" s="22">
        <v>0.16400000000000001</v>
      </c>
      <c r="BZ41" s="23">
        <v>43180</v>
      </c>
      <c r="CA41" s="22" t="s">
        <v>959</v>
      </c>
      <c r="CB41" s="22">
        <v>1085</v>
      </c>
      <c r="CC41" s="22"/>
      <c r="CD41" s="22"/>
      <c r="CE41" s="22"/>
      <c r="CF41" s="24"/>
    </row>
    <row r="42" spans="1:84" x14ac:dyDescent="0.25">
      <c r="A42" s="17">
        <v>9898785294</v>
      </c>
      <c r="B42" s="18" t="s">
        <v>863</v>
      </c>
      <c r="C42" s="18" t="s">
        <v>864</v>
      </c>
      <c r="D42" s="18"/>
      <c r="E42" s="18" t="s">
        <v>222</v>
      </c>
      <c r="F42" s="18" t="s">
        <v>1254</v>
      </c>
      <c r="G42" s="18" t="s">
        <v>1255</v>
      </c>
      <c r="H42" s="18" t="s">
        <v>1256</v>
      </c>
      <c r="I42" s="18" t="s">
        <v>1255</v>
      </c>
      <c r="J42" s="18">
        <v>1</v>
      </c>
      <c r="K42" s="18">
        <v>13400</v>
      </c>
      <c r="L42" s="18">
        <v>2964298532</v>
      </c>
      <c r="M42" s="18">
        <v>1221482426</v>
      </c>
      <c r="N42" s="18" t="s">
        <v>1257</v>
      </c>
      <c r="O42" s="18" t="s">
        <v>869</v>
      </c>
      <c r="P42" s="18" t="s">
        <v>870</v>
      </c>
      <c r="Q42" s="18">
        <v>15</v>
      </c>
      <c r="R42" s="18">
        <v>2016</v>
      </c>
      <c r="S42" s="18" t="s">
        <v>871</v>
      </c>
      <c r="T42" s="18" t="s">
        <v>871</v>
      </c>
      <c r="U42" s="18" t="s">
        <v>871</v>
      </c>
      <c r="V42" s="19">
        <v>43307</v>
      </c>
      <c r="W42" s="19"/>
      <c r="X42" s="18" t="s">
        <v>1258</v>
      </c>
      <c r="Y42" s="18" t="s">
        <v>871</v>
      </c>
      <c r="Z42" s="18" t="s">
        <v>873</v>
      </c>
      <c r="AA42" s="18" t="s">
        <v>874</v>
      </c>
      <c r="AB42" s="18" t="s">
        <v>1259</v>
      </c>
      <c r="AC42" s="18"/>
      <c r="AD42" s="19">
        <v>37768</v>
      </c>
      <c r="AE42" s="18" t="s">
        <v>876</v>
      </c>
      <c r="AF42" s="18"/>
      <c r="AG42" s="18" t="s">
        <v>877</v>
      </c>
      <c r="AH42" s="18"/>
      <c r="AI42" s="18"/>
      <c r="AJ42" s="18" t="s">
        <v>878</v>
      </c>
      <c r="AK42" s="18" t="s">
        <v>879</v>
      </c>
      <c r="AL42" s="18" t="s">
        <v>880</v>
      </c>
      <c r="AM42" s="19">
        <v>43311</v>
      </c>
      <c r="AN42" s="18" t="s">
        <v>879</v>
      </c>
      <c r="AO42" s="18" t="s">
        <v>881</v>
      </c>
      <c r="AP42" s="18" t="s">
        <v>256</v>
      </c>
      <c r="AQ42" s="18" t="s">
        <v>256</v>
      </c>
      <c r="AR42" s="18">
        <v>20</v>
      </c>
      <c r="AS42" s="18" t="s">
        <v>882</v>
      </c>
      <c r="AT42" s="18"/>
      <c r="AU42" s="18">
        <v>9898732874</v>
      </c>
      <c r="AV42" s="18"/>
      <c r="AW42" s="18">
        <v>26</v>
      </c>
      <c r="AX42" s="18" t="s">
        <v>1260</v>
      </c>
      <c r="AY42" s="18" t="s">
        <v>885</v>
      </c>
      <c r="AZ42" s="18" t="s">
        <v>885</v>
      </c>
      <c r="BA42" s="18" t="s">
        <v>885</v>
      </c>
      <c r="BB42" s="18" t="s">
        <v>222</v>
      </c>
      <c r="BC42" s="18">
        <v>92033</v>
      </c>
      <c r="BD42" s="18">
        <v>92380</v>
      </c>
      <c r="BE42" s="18"/>
      <c r="BF42" s="18"/>
      <c r="BG42" s="18"/>
      <c r="BH42" s="18">
        <v>6207274514</v>
      </c>
      <c r="BI42" s="18" t="s">
        <v>1261</v>
      </c>
      <c r="BJ42" s="18" t="s">
        <v>887</v>
      </c>
      <c r="BK42" s="18" t="s">
        <v>1262</v>
      </c>
      <c r="BL42" s="18" t="s">
        <v>918</v>
      </c>
      <c r="BM42" s="18" t="s">
        <v>890</v>
      </c>
      <c r="BN42" s="18"/>
      <c r="BO42" s="18" t="s">
        <v>1263</v>
      </c>
      <c r="BP42" s="18"/>
      <c r="BQ42" s="18" t="s">
        <v>1264</v>
      </c>
      <c r="BR42" s="18" t="s">
        <v>1265</v>
      </c>
      <c r="BS42" s="18" t="s">
        <v>885</v>
      </c>
      <c r="BT42" s="18" t="s">
        <v>885</v>
      </c>
      <c r="BU42" s="18" t="s">
        <v>885</v>
      </c>
      <c r="BV42" s="18" t="s">
        <v>222</v>
      </c>
      <c r="BW42" s="18">
        <v>92033</v>
      </c>
      <c r="BX42" s="18">
        <v>92380</v>
      </c>
      <c r="BY42" s="18">
        <v>0.439</v>
      </c>
      <c r="BZ42" s="19">
        <v>43307</v>
      </c>
      <c r="CA42" s="18" t="s">
        <v>879</v>
      </c>
      <c r="CB42" s="18">
        <v>0</v>
      </c>
      <c r="CC42" s="18"/>
      <c r="CD42" s="18"/>
      <c r="CE42" s="18"/>
      <c r="CF42" s="20"/>
    </row>
    <row r="43" spans="1:84" x14ac:dyDescent="0.25">
      <c r="A43" s="21">
        <v>9900297894</v>
      </c>
      <c r="B43" s="22" t="s">
        <v>863</v>
      </c>
      <c r="C43" s="22" t="s">
        <v>864</v>
      </c>
      <c r="D43" s="22"/>
      <c r="E43" s="22" t="s">
        <v>222</v>
      </c>
      <c r="F43" s="22" t="s">
        <v>1088</v>
      </c>
      <c r="G43" s="22" t="s">
        <v>1089</v>
      </c>
      <c r="H43" s="22" t="s">
        <v>1090</v>
      </c>
      <c r="I43" s="22" t="s">
        <v>1089</v>
      </c>
      <c r="J43" s="22">
        <v>1</v>
      </c>
      <c r="K43" s="22">
        <v>5800</v>
      </c>
      <c r="L43" s="22">
        <v>383858313</v>
      </c>
      <c r="M43" s="22">
        <v>1221452701</v>
      </c>
      <c r="N43" s="22" t="s">
        <v>1266</v>
      </c>
      <c r="O43" s="22" t="s">
        <v>869</v>
      </c>
      <c r="P43" s="22" t="s">
        <v>870</v>
      </c>
      <c r="Q43" s="22">
        <v>15</v>
      </c>
      <c r="R43" s="22">
        <v>2018</v>
      </c>
      <c r="S43" s="22" t="s">
        <v>871</v>
      </c>
      <c r="T43" s="22" t="s">
        <v>871</v>
      </c>
      <c r="U43" s="22" t="s">
        <v>871</v>
      </c>
      <c r="V43" s="23">
        <v>43273</v>
      </c>
      <c r="W43" s="23"/>
      <c r="X43" s="22" t="s">
        <v>1267</v>
      </c>
      <c r="Y43" s="22" t="s">
        <v>871</v>
      </c>
      <c r="Z43" s="22" t="s">
        <v>1066</v>
      </c>
      <c r="AA43" s="22" t="s">
        <v>1067</v>
      </c>
      <c r="AB43" s="22" t="s">
        <v>1268</v>
      </c>
      <c r="AC43" s="22"/>
      <c r="AD43" s="23">
        <v>20821</v>
      </c>
      <c r="AE43" s="22" t="s">
        <v>876</v>
      </c>
      <c r="AF43" s="22"/>
      <c r="AG43" s="22" t="s">
        <v>877</v>
      </c>
      <c r="AH43" s="22"/>
      <c r="AI43" s="22"/>
      <c r="AJ43" s="22" t="s">
        <v>878</v>
      </c>
      <c r="AK43" s="22" t="s">
        <v>879</v>
      </c>
      <c r="AL43" s="22" t="s">
        <v>880</v>
      </c>
      <c r="AM43" s="23">
        <v>43276</v>
      </c>
      <c r="AN43" s="22" t="s">
        <v>879</v>
      </c>
      <c r="AO43" s="22" t="s">
        <v>881</v>
      </c>
      <c r="AP43" s="22" t="s">
        <v>899</v>
      </c>
      <c r="AQ43" s="22" t="s">
        <v>256</v>
      </c>
      <c r="AR43" s="22">
        <v>25</v>
      </c>
      <c r="AS43" s="22" t="s">
        <v>882</v>
      </c>
      <c r="AT43" s="22"/>
      <c r="AU43" s="22">
        <v>9900265154</v>
      </c>
      <c r="AV43" s="22"/>
      <c r="AW43" s="22">
        <v>1</v>
      </c>
      <c r="AX43" s="22" t="s">
        <v>1269</v>
      </c>
      <c r="AY43" s="22" t="s">
        <v>885</v>
      </c>
      <c r="AZ43" s="22" t="s">
        <v>885</v>
      </c>
      <c r="BA43" s="22" t="s">
        <v>885</v>
      </c>
      <c r="BB43" s="22" t="s">
        <v>222</v>
      </c>
      <c r="BC43" s="22">
        <v>92033</v>
      </c>
      <c r="BD43" s="22">
        <v>92380</v>
      </c>
      <c r="BE43" s="22"/>
      <c r="BF43" s="22"/>
      <c r="BG43" s="22"/>
      <c r="BH43" s="22">
        <v>3566007780</v>
      </c>
      <c r="BI43" s="22" t="s">
        <v>1270</v>
      </c>
      <c r="BJ43" s="22" t="s">
        <v>887</v>
      </c>
      <c r="BK43" s="22" t="s">
        <v>1271</v>
      </c>
      <c r="BL43" s="22" t="s">
        <v>889</v>
      </c>
      <c r="BM43" s="22" t="s">
        <v>890</v>
      </c>
      <c r="BN43" s="22"/>
      <c r="BO43" s="22" t="s">
        <v>1272</v>
      </c>
      <c r="BP43" s="22"/>
      <c r="BQ43" s="22" t="s">
        <v>885</v>
      </c>
      <c r="BR43" s="22" t="s">
        <v>1273</v>
      </c>
      <c r="BS43" s="22" t="s">
        <v>885</v>
      </c>
      <c r="BT43" s="22" t="s">
        <v>885</v>
      </c>
      <c r="BU43" s="22" t="s">
        <v>885</v>
      </c>
      <c r="BV43" s="22" t="s">
        <v>222</v>
      </c>
      <c r="BW43" s="22"/>
      <c r="BX43" s="22">
        <v>92380</v>
      </c>
      <c r="BY43" s="22">
        <v>0.84799999999999998</v>
      </c>
      <c r="BZ43" s="23">
        <v>43273</v>
      </c>
      <c r="CA43" s="22" t="s">
        <v>879</v>
      </c>
      <c r="CB43" s="22">
        <v>0</v>
      </c>
      <c r="CC43" s="22"/>
      <c r="CD43" s="22"/>
      <c r="CE43" s="22"/>
      <c r="CF43" s="24"/>
    </row>
    <row r="44" spans="1:84" x14ac:dyDescent="0.25">
      <c r="A44" s="17">
        <v>9905090898</v>
      </c>
      <c r="B44" s="18" t="s">
        <v>863</v>
      </c>
      <c r="C44" s="18" t="s">
        <v>864</v>
      </c>
      <c r="D44" s="18"/>
      <c r="E44" s="18" t="s">
        <v>222</v>
      </c>
      <c r="F44" s="18" t="s">
        <v>1075</v>
      </c>
      <c r="G44" s="18" t="s">
        <v>1076</v>
      </c>
      <c r="H44" s="18" t="s">
        <v>1077</v>
      </c>
      <c r="I44" s="18" t="s">
        <v>1076</v>
      </c>
      <c r="J44" s="18">
        <v>2</v>
      </c>
      <c r="K44" s="18">
        <v>16100</v>
      </c>
      <c r="L44" s="18">
        <v>8189989870</v>
      </c>
      <c r="M44" s="18">
        <v>1300070033</v>
      </c>
      <c r="N44" s="18" t="s">
        <v>1274</v>
      </c>
      <c r="O44" s="18" t="s">
        <v>869</v>
      </c>
      <c r="P44" s="18" t="s">
        <v>951</v>
      </c>
      <c r="Q44" s="18">
        <v>15</v>
      </c>
      <c r="R44" s="18">
        <v>2008</v>
      </c>
      <c r="S44" s="18" t="s">
        <v>878</v>
      </c>
      <c r="T44" s="18" t="s">
        <v>871</v>
      </c>
      <c r="U44" s="18" t="s">
        <v>871</v>
      </c>
      <c r="V44" s="19">
        <v>39651</v>
      </c>
      <c r="W44" s="19"/>
      <c r="X44" s="18">
        <v>1300012215</v>
      </c>
      <c r="Y44" s="18" t="s">
        <v>256</v>
      </c>
      <c r="Z44" s="18" t="s">
        <v>1275</v>
      </c>
      <c r="AA44" s="18" t="s">
        <v>1276</v>
      </c>
      <c r="AB44" s="18" t="s">
        <v>1277</v>
      </c>
      <c r="AC44" s="18"/>
      <c r="AD44" s="19">
        <v>39651</v>
      </c>
      <c r="AE44" s="18" t="s">
        <v>876</v>
      </c>
      <c r="AF44" s="18"/>
      <c r="AG44" s="18" t="s">
        <v>877</v>
      </c>
      <c r="AH44" s="18"/>
      <c r="AI44" s="18"/>
      <c r="AJ44" s="18" t="s">
        <v>878</v>
      </c>
      <c r="AK44" s="18" t="s">
        <v>879</v>
      </c>
      <c r="AL44" s="18" t="s">
        <v>880</v>
      </c>
      <c r="AM44" s="19">
        <v>39651</v>
      </c>
      <c r="AN44" s="18" t="s">
        <v>879</v>
      </c>
      <c r="AO44" s="18" t="s">
        <v>881</v>
      </c>
      <c r="AP44" s="18" t="s">
        <v>233</v>
      </c>
      <c r="AQ44" s="18" t="s">
        <v>256</v>
      </c>
      <c r="AR44" s="18">
        <v>20</v>
      </c>
      <c r="AS44" s="18" t="s">
        <v>1118</v>
      </c>
      <c r="AT44" s="18"/>
      <c r="AU44" s="18">
        <v>9905005436</v>
      </c>
      <c r="AV44" s="18"/>
      <c r="AW44" s="18">
        <v>73</v>
      </c>
      <c r="AX44" s="18" t="s">
        <v>1083</v>
      </c>
      <c r="AY44" s="18" t="s">
        <v>885</v>
      </c>
      <c r="AZ44" s="18" t="s">
        <v>885</v>
      </c>
      <c r="BA44" s="18" t="s">
        <v>885</v>
      </c>
      <c r="BB44" s="18" t="s">
        <v>222</v>
      </c>
      <c r="BC44" s="18">
        <v>92033</v>
      </c>
      <c r="BD44" s="18">
        <v>92380</v>
      </c>
      <c r="BE44" s="18"/>
      <c r="BF44" s="18"/>
      <c r="BG44" s="18"/>
      <c r="BH44" s="18">
        <v>8682168046</v>
      </c>
      <c r="BI44" s="18" t="s">
        <v>1278</v>
      </c>
      <c r="BJ44" s="18" t="s">
        <v>887</v>
      </c>
      <c r="BK44" s="18" t="s">
        <v>1279</v>
      </c>
      <c r="BL44" s="18" t="s">
        <v>889</v>
      </c>
      <c r="BM44" s="18" t="s">
        <v>890</v>
      </c>
      <c r="BN44" s="18"/>
      <c r="BO44" s="18"/>
      <c r="BP44" s="18" t="s">
        <v>1280</v>
      </c>
      <c r="BQ44" s="18" t="s">
        <v>1281</v>
      </c>
      <c r="BR44" s="18" t="s">
        <v>1282</v>
      </c>
      <c r="BS44" s="18" t="s">
        <v>885</v>
      </c>
      <c r="BT44" s="18" t="s">
        <v>885</v>
      </c>
      <c r="BU44" s="18" t="s">
        <v>885</v>
      </c>
      <c r="BV44" s="18" t="s">
        <v>222</v>
      </c>
      <c r="BW44" s="18">
        <v>92033</v>
      </c>
      <c r="BX44" s="18">
        <v>92380</v>
      </c>
      <c r="BY44" s="18">
        <v>0.214</v>
      </c>
      <c r="BZ44" s="19">
        <v>43180</v>
      </c>
      <c r="CA44" s="18" t="s">
        <v>959</v>
      </c>
      <c r="CB44" s="18">
        <v>995</v>
      </c>
      <c r="CC44" s="18"/>
      <c r="CD44" s="18"/>
      <c r="CE44" s="18"/>
      <c r="CF44" s="20"/>
    </row>
    <row r="45" spans="1:84" x14ac:dyDescent="0.25">
      <c r="A45" s="21">
        <v>9905416369</v>
      </c>
      <c r="B45" s="22" t="s">
        <v>863</v>
      </c>
      <c r="C45" s="22" t="s">
        <v>864</v>
      </c>
      <c r="D45" s="22"/>
      <c r="E45" s="22" t="s">
        <v>222</v>
      </c>
      <c r="F45" s="22" t="s">
        <v>1175</v>
      </c>
      <c r="G45" s="22" t="s">
        <v>1176</v>
      </c>
      <c r="H45" s="22" t="s">
        <v>1177</v>
      </c>
      <c r="I45" s="22" t="s">
        <v>1176</v>
      </c>
      <c r="J45" s="22">
        <v>2</v>
      </c>
      <c r="K45" s="22">
        <v>100</v>
      </c>
      <c r="L45" s="22">
        <v>7030911561</v>
      </c>
      <c r="M45" s="22">
        <v>1220804612</v>
      </c>
      <c r="N45" s="22" t="s">
        <v>1283</v>
      </c>
      <c r="O45" s="22" t="s">
        <v>869</v>
      </c>
      <c r="P45" s="22" t="s">
        <v>870</v>
      </c>
      <c r="Q45" s="22">
        <v>15</v>
      </c>
      <c r="R45" s="22">
        <v>2015</v>
      </c>
      <c r="S45" s="22" t="s">
        <v>871</v>
      </c>
      <c r="T45" s="22" t="s">
        <v>871</v>
      </c>
      <c r="U45" s="22" t="s">
        <v>871</v>
      </c>
      <c r="V45" s="23">
        <v>42426</v>
      </c>
      <c r="W45" s="23"/>
      <c r="X45" s="22" t="s">
        <v>1284</v>
      </c>
      <c r="Y45" s="22" t="s">
        <v>871</v>
      </c>
      <c r="Z45" s="22" t="s">
        <v>873</v>
      </c>
      <c r="AA45" s="22" t="s">
        <v>874</v>
      </c>
      <c r="AB45" s="22" t="s">
        <v>885</v>
      </c>
      <c r="AC45" s="22"/>
      <c r="AD45" s="23">
        <v>42382</v>
      </c>
      <c r="AE45" s="22" t="s">
        <v>876</v>
      </c>
      <c r="AF45" s="22"/>
      <c r="AG45" s="22" t="s">
        <v>877</v>
      </c>
      <c r="AH45" s="22"/>
      <c r="AI45" s="22"/>
      <c r="AJ45" s="22" t="s">
        <v>878</v>
      </c>
      <c r="AK45" s="22" t="s">
        <v>879</v>
      </c>
      <c r="AL45" s="22" t="s">
        <v>880</v>
      </c>
      <c r="AM45" s="23">
        <v>43314</v>
      </c>
      <c r="AN45" s="22" t="s">
        <v>879</v>
      </c>
      <c r="AO45" s="22" t="s">
        <v>881</v>
      </c>
      <c r="AP45" s="22" t="s">
        <v>899</v>
      </c>
      <c r="AQ45" s="22" t="s">
        <v>205</v>
      </c>
      <c r="AR45" s="22"/>
      <c r="AS45" s="22" t="s">
        <v>882</v>
      </c>
      <c r="AT45" s="22"/>
      <c r="AU45" s="22">
        <v>9905416369</v>
      </c>
      <c r="AV45" s="22"/>
      <c r="AW45" s="22">
        <v>79</v>
      </c>
      <c r="AX45" s="22" t="s">
        <v>1285</v>
      </c>
      <c r="AY45" s="22" t="s">
        <v>885</v>
      </c>
      <c r="AZ45" s="22" t="s">
        <v>885</v>
      </c>
      <c r="BA45" s="22" t="s">
        <v>885</v>
      </c>
      <c r="BB45" s="22" t="s">
        <v>222</v>
      </c>
      <c r="BC45" s="22">
        <v>92033</v>
      </c>
      <c r="BD45" s="22">
        <v>92380</v>
      </c>
      <c r="BE45" s="22"/>
      <c r="BF45" s="22"/>
      <c r="BG45" s="22"/>
      <c r="BH45" s="22">
        <v>8077763624</v>
      </c>
      <c r="BI45" s="22"/>
      <c r="BJ45" s="22" t="s">
        <v>926</v>
      </c>
      <c r="BK45" s="22" t="s">
        <v>1286</v>
      </c>
      <c r="BL45" s="22" t="s">
        <v>918</v>
      </c>
      <c r="BM45" s="22" t="s">
        <v>890</v>
      </c>
      <c r="BN45" s="22"/>
      <c r="BO45" s="22" t="s">
        <v>1287</v>
      </c>
      <c r="BP45" s="22"/>
      <c r="BQ45" s="22" t="s">
        <v>1288</v>
      </c>
      <c r="BR45" s="22" t="s">
        <v>1289</v>
      </c>
      <c r="BS45" s="22" t="s">
        <v>885</v>
      </c>
      <c r="BT45" s="22" t="s">
        <v>885</v>
      </c>
      <c r="BU45" s="22" t="s">
        <v>885</v>
      </c>
      <c r="BV45" s="22" t="s">
        <v>222</v>
      </c>
      <c r="BW45" s="22">
        <v>92033</v>
      </c>
      <c r="BX45" s="22">
        <v>92380</v>
      </c>
      <c r="BY45" s="22">
        <v>0.32900000000000001</v>
      </c>
      <c r="BZ45" s="23">
        <v>43180</v>
      </c>
      <c r="CA45" s="22" t="s">
        <v>959</v>
      </c>
      <c r="CB45" s="22">
        <v>145</v>
      </c>
      <c r="CC45" s="22"/>
      <c r="CD45" s="22"/>
      <c r="CE45" s="22"/>
      <c r="CF45" s="24"/>
    </row>
    <row r="46" spans="1:84" x14ac:dyDescent="0.25">
      <c r="A46" s="17">
        <v>9905786732</v>
      </c>
      <c r="B46" s="18" t="s">
        <v>863</v>
      </c>
      <c r="C46" s="18" t="s">
        <v>864</v>
      </c>
      <c r="D46" s="18"/>
      <c r="E46" s="18" t="s">
        <v>222</v>
      </c>
      <c r="F46" s="18" t="s">
        <v>1088</v>
      </c>
      <c r="G46" s="18" t="s">
        <v>1089</v>
      </c>
      <c r="H46" s="18" t="s">
        <v>1090</v>
      </c>
      <c r="I46" s="18" t="s">
        <v>1089</v>
      </c>
      <c r="J46" s="18">
        <v>1</v>
      </c>
      <c r="K46" s="18">
        <v>2500</v>
      </c>
      <c r="L46" s="18">
        <v>7195338190</v>
      </c>
      <c r="M46" s="18">
        <v>1300070874</v>
      </c>
      <c r="N46" s="18" t="s">
        <v>1290</v>
      </c>
      <c r="O46" s="18" t="s">
        <v>869</v>
      </c>
      <c r="P46" s="18" t="s">
        <v>951</v>
      </c>
      <c r="Q46" s="18">
        <v>15</v>
      </c>
      <c r="R46" s="18">
        <v>2008</v>
      </c>
      <c r="S46" s="18" t="s">
        <v>878</v>
      </c>
      <c r="T46" s="18" t="s">
        <v>871</v>
      </c>
      <c r="U46" s="18" t="s">
        <v>871</v>
      </c>
      <c r="V46" s="19">
        <v>39566</v>
      </c>
      <c r="W46" s="19"/>
      <c r="X46" s="18"/>
      <c r="Y46" s="18" t="s">
        <v>878</v>
      </c>
      <c r="Z46" s="18" t="s">
        <v>1044</v>
      </c>
      <c r="AA46" s="18" t="s">
        <v>1045</v>
      </c>
      <c r="AB46" s="18" t="s">
        <v>1291</v>
      </c>
      <c r="AC46" s="18"/>
      <c r="AD46" s="19">
        <v>39566</v>
      </c>
      <c r="AE46" s="18" t="s">
        <v>876</v>
      </c>
      <c r="AF46" s="18"/>
      <c r="AG46" s="18" t="s">
        <v>877</v>
      </c>
      <c r="AH46" s="18"/>
      <c r="AI46" s="18"/>
      <c r="AJ46" s="18" t="s">
        <v>878</v>
      </c>
      <c r="AK46" s="18" t="s">
        <v>879</v>
      </c>
      <c r="AL46" s="18" t="s">
        <v>880</v>
      </c>
      <c r="AM46" s="19">
        <v>39566</v>
      </c>
      <c r="AN46" s="18" t="s">
        <v>879</v>
      </c>
      <c r="AO46" s="18" t="s">
        <v>881</v>
      </c>
      <c r="AP46" s="18" t="s">
        <v>256</v>
      </c>
      <c r="AQ46" s="18" t="s">
        <v>256</v>
      </c>
      <c r="AR46" s="18">
        <v>30</v>
      </c>
      <c r="AS46" s="18" t="s">
        <v>953</v>
      </c>
      <c r="AT46" s="18"/>
      <c r="AU46" s="18">
        <v>9905753530</v>
      </c>
      <c r="AV46" s="18"/>
      <c r="AW46" s="18">
        <v>22</v>
      </c>
      <c r="AX46" s="18" t="s">
        <v>396</v>
      </c>
      <c r="AY46" s="18" t="s">
        <v>885</v>
      </c>
      <c r="AZ46" s="18" t="s">
        <v>1292</v>
      </c>
      <c r="BA46" s="18" t="s">
        <v>885</v>
      </c>
      <c r="BB46" s="18" t="s">
        <v>222</v>
      </c>
      <c r="BC46" s="18">
        <v>92033</v>
      </c>
      <c r="BD46" s="18">
        <v>92380</v>
      </c>
      <c r="BE46" s="18"/>
      <c r="BF46" s="18"/>
      <c r="BG46" s="18"/>
      <c r="BH46" s="18">
        <v>5343936744</v>
      </c>
      <c r="BI46" s="18" t="s">
        <v>1293</v>
      </c>
      <c r="BJ46" s="18" t="s">
        <v>926</v>
      </c>
      <c r="BK46" s="18" t="s">
        <v>1294</v>
      </c>
      <c r="BL46" s="18" t="s">
        <v>889</v>
      </c>
      <c r="BM46" s="18" t="s">
        <v>890</v>
      </c>
      <c r="BN46" s="18"/>
      <c r="BO46" s="18" t="s">
        <v>1295</v>
      </c>
      <c r="BP46" s="18" t="s">
        <v>1295</v>
      </c>
      <c r="BQ46" s="18" t="s">
        <v>1296</v>
      </c>
      <c r="BR46" s="18" t="s">
        <v>1297</v>
      </c>
      <c r="BS46" s="18" t="s">
        <v>885</v>
      </c>
      <c r="BT46" s="18" t="s">
        <v>885</v>
      </c>
      <c r="BU46" s="18" t="s">
        <v>885</v>
      </c>
      <c r="BV46" s="18" t="s">
        <v>222</v>
      </c>
      <c r="BW46" s="18">
        <v>92033</v>
      </c>
      <c r="BX46" s="18">
        <v>92380</v>
      </c>
      <c r="BY46" s="18">
        <v>0.61499999999999999</v>
      </c>
      <c r="BZ46" s="19">
        <v>43180</v>
      </c>
      <c r="CA46" s="18" t="s">
        <v>959</v>
      </c>
      <c r="CB46" s="18">
        <v>1412</v>
      </c>
      <c r="CC46" s="18"/>
      <c r="CD46" s="18"/>
      <c r="CE46" s="18"/>
      <c r="CF46" s="20"/>
    </row>
    <row r="47" spans="1:84" x14ac:dyDescent="0.25">
      <c r="A47" s="21">
        <v>9911001882</v>
      </c>
      <c r="B47" s="22" t="s">
        <v>863</v>
      </c>
      <c r="C47" s="22" t="s">
        <v>864</v>
      </c>
      <c r="D47" s="22"/>
      <c r="E47" s="22" t="s">
        <v>222</v>
      </c>
      <c r="F47" s="22" t="s">
        <v>1106</v>
      </c>
      <c r="G47" s="22" t="s">
        <v>1107</v>
      </c>
      <c r="H47" s="22" t="s">
        <v>1108</v>
      </c>
      <c r="I47" s="22" t="s">
        <v>1107</v>
      </c>
      <c r="J47" s="22">
        <v>3</v>
      </c>
      <c r="K47" s="22">
        <v>5500</v>
      </c>
      <c r="L47" s="22">
        <v>7677197864</v>
      </c>
      <c r="M47" s="22">
        <v>1300070367</v>
      </c>
      <c r="N47" s="22" t="s">
        <v>1298</v>
      </c>
      <c r="O47" s="22" t="s">
        <v>869</v>
      </c>
      <c r="P47" s="22" t="s">
        <v>951</v>
      </c>
      <c r="Q47" s="22">
        <v>15</v>
      </c>
      <c r="R47" s="22">
        <v>2009</v>
      </c>
      <c r="S47" s="22" t="s">
        <v>878</v>
      </c>
      <c r="T47" s="22" t="s">
        <v>871</v>
      </c>
      <c r="U47" s="22" t="s">
        <v>871</v>
      </c>
      <c r="V47" s="23">
        <v>40227</v>
      </c>
      <c r="W47" s="23"/>
      <c r="X47" s="22"/>
      <c r="Y47" s="22" t="s">
        <v>871</v>
      </c>
      <c r="Z47" s="22" t="s">
        <v>873</v>
      </c>
      <c r="AA47" s="22" t="s">
        <v>874</v>
      </c>
      <c r="AB47" s="22" t="s">
        <v>1110</v>
      </c>
      <c r="AC47" s="22"/>
      <c r="AD47" s="23">
        <v>40227</v>
      </c>
      <c r="AE47" s="22" t="s">
        <v>876</v>
      </c>
      <c r="AF47" s="22"/>
      <c r="AG47" s="22" t="s">
        <v>877</v>
      </c>
      <c r="AH47" s="22"/>
      <c r="AI47" s="22"/>
      <c r="AJ47" s="22" t="s">
        <v>878</v>
      </c>
      <c r="AK47" s="22" t="s">
        <v>879</v>
      </c>
      <c r="AL47" s="22" t="s">
        <v>880</v>
      </c>
      <c r="AM47" s="23">
        <v>40227</v>
      </c>
      <c r="AN47" s="22" t="s">
        <v>879</v>
      </c>
      <c r="AO47" s="22" t="s">
        <v>881</v>
      </c>
      <c r="AP47" s="22" t="s">
        <v>256</v>
      </c>
      <c r="AQ47" s="22" t="s">
        <v>256</v>
      </c>
      <c r="AR47" s="22">
        <v>25</v>
      </c>
      <c r="AS47" s="22" t="s">
        <v>953</v>
      </c>
      <c r="AT47" s="22"/>
      <c r="AU47" s="22">
        <v>9911090670</v>
      </c>
      <c r="AV47" s="22"/>
      <c r="AW47" s="22">
        <v>14</v>
      </c>
      <c r="AX47" s="22" t="s">
        <v>1299</v>
      </c>
      <c r="AY47" s="22" t="s">
        <v>885</v>
      </c>
      <c r="AZ47" s="22" t="s">
        <v>885</v>
      </c>
      <c r="BA47" s="22" t="s">
        <v>885</v>
      </c>
      <c r="BB47" s="22" t="s">
        <v>222</v>
      </c>
      <c r="BC47" s="22">
        <v>92033</v>
      </c>
      <c r="BD47" s="22">
        <v>92380</v>
      </c>
      <c r="BE47" s="22"/>
      <c r="BF47" s="22"/>
      <c r="BG47" s="22"/>
      <c r="BH47" s="22">
        <v>9575653838</v>
      </c>
      <c r="BI47" s="22" t="s">
        <v>1300</v>
      </c>
      <c r="BJ47" s="22" t="s">
        <v>926</v>
      </c>
      <c r="BK47" s="22" t="s">
        <v>1301</v>
      </c>
      <c r="BL47" s="22" t="s">
        <v>918</v>
      </c>
      <c r="BM47" s="22" t="s">
        <v>890</v>
      </c>
      <c r="BN47" s="22"/>
      <c r="BO47" s="22" t="s">
        <v>1302</v>
      </c>
      <c r="BP47" s="22" t="s">
        <v>1303</v>
      </c>
      <c r="BQ47" s="22" t="s">
        <v>1304</v>
      </c>
      <c r="BR47" s="22" t="s">
        <v>1305</v>
      </c>
      <c r="BS47" s="22" t="s">
        <v>885</v>
      </c>
      <c r="BT47" s="22" t="s">
        <v>885</v>
      </c>
      <c r="BU47" s="22" t="s">
        <v>885</v>
      </c>
      <c r="BV47" s="22" t="s">
        <v>222</v>
      </c>
      <c r="BW47" s="22">
        <v>92033</v>
      </c>
      <c r="BX47" s="22">
        <v>92380</v>
      </c>
      <c r="BY47" s="22">
        <v>0.56399999999999995</v>
      </c>
      <c r="BZ47" s="23">
        <v>43181</v>
      </c>
      <c r="CA47" s="22" t="s">
        <v>959</v>
      </c>
      <c r="CB47" s="22">
        <v>1676</v>
      </c>
      <c r="CC47" s="22"/>
      <c r="CD47" s="22"/>
      <c r="CE47" s="22"/>
      <c r="CF47" s="24"/>
    </row>
    <row r="48" spans="1:84" x14ac:dyDescent="0.25">
      <c r="A48" s="17">
        <v>9911300730</v>
      </c>
      <c r="B48" s="18" t="s">
        <v>863</v>
      </c>
      <c r="C48" s="18" t="s">
        <v>864</v>
      </c>
      <c r="D48" s="18"/>
      <c r="E48" s="18" t="s">
        <v>222</v>
      </c>
      <c r="F48" s="18" t="s">
        <v>1306</v>
      </c>
      <c r="G48" s="18" t="s">
        <v>1307</v>
      </c>
      <c r="H48" s="18" t="s">
        <v>1308</v>
      </c>
      <c r="I48" s="18" t="s">
        <v>1307</v>
      </c>
      <c r="J48" s="18">
        <v>1</v>
      </c>
      <c r="K48" s="18">
        <v>2800</v>
      </c>
      <c r="L48" s="18">
        <v>8911171094</v>
      </c>
      <c r="M48" s="18">
        <v>1300072057</v>
      </c>
      <c r="N48" s="18" t="s">
        <v>1309</v>
      </c>
      <c r="O48" s="18" t="s">
        <v>1099</v>
      </c>
      <c r="P48" s="18" t="s">
        <v>1179</v>
      </c>
      <c r="Q48" s="18">
        <v>15</v>
      </c>
      <c r="R48" s="18">
        <v>2004</v>
      </c>
      <c r="S48" s="18" t="s">
        <v>871</v>
      </c>
      <c r="T48" s="18" t="s">
        <v>871</v>
      </c>
      <c r="U48" s="18" t="s">
        <v>871</v>
      </c>
      <c r="V48" s="19">
        <v>38135</v>
      </c>
      <c r="W48" s="19"/>
      <c r="X48" s="18"/>
      <c r="Y48" s="18" t="s">
        <v>871</v>
      </c>
      <c r="Z48" s="18" t="s">
        <v>873</v>
      </c>
      <c r="AA48" s="18" t="s">
        <v>874</v>
      </c>
      <c r="AB48" s="18" t="s">
        <v>1310</v>
      </c>
      <c r="AC48" s="18"/>
      <c r="AD48" s="19">
        <v>38135</v>
      </c>
      <c r="AE48" s="18" t="s">
        <v>876</v>
      </c>
      <c r="AF48" s="18"/>
      <c r="AG48" s="18" t="s">
        <v>877</v>
      </c>
      <c r="AH48" s="18"/>
      <c r="AI48" s="18"/>
      <c r="AJ48" s="18" t="s">
        <v>878</v>
      </c>
      <c r="AK48" s="18" t="s">
        <v>879</v>
      </c>
      <c r="AL48" s="18" t="s">
        <v>965</v>
      </c>
      <c r="AM48" s="19">
        <v>43213</v>
      </c>
      <c r="AN48" s="18" t="s">
        <v>879</v>
      </c>
      <c r="AO48" s="18" t="s">
        <v>881</v>
      </c>
      <c r="AP48" s="18" t="s">
        <v>233</v>
      </c>
      <c r="AQ48" s="18" t="s">
        <v>233</v>
      </c>
      <c r="AR48" s="18">
        <v>20</v>
      </c>
      <c r="AS48" s="18" t="s">
        <v>953</v>
      </c>
      <c r="AT48" s="18"/>
      <c r="AU48" s="18">
        <v>9911349330</v>
      </c>
      <c r="AV48" s="18"/>
      <c r="AW48" s="18"/>
      <c r="AX48" s="18" t="s">
        <v>1285</v>
      </c>
      <c r="AY48" s="18" t="s">
        <v>885</v>
      </c>
      <c r="AZ48" s="18" t="s">
        <v>885</v>
      </c>
      <c r="BA48" s="18" t="s">
        <v>885</v>
      </c>
      <c r="BB48" s="18" t="s">
        <v>222</v>
      </c>
      <c r="BC48" s="18">
        <v>92033</v>
      </c>
      <c r="BD48" s="18">
        <v>92380</v>
      </c>
      <c r="BE48" s="18"/>
      <c r="BF48" s="18"/>
      <c r="BG48" s="18"/>
      <c r="BH48" s="18">
        <v>2570021474</v>
      </c>
      <c r="BI48" s="18" t="s">
        <v>1311</v>
      </c>
      <c r="BJ48" s="18" t="s">
        <v>887</v>
      </c>
      <c r="BK48" s="18" t="s">
        <v>1025</v>
      </c>
      <c r="BL48" s="18" t="s">
        <v>918</v>
      </c>
      <c r="BM48" s="18" t="s">
        <v>987</v>
      </c>
      <c r="BN48" s="18" t="s">
        <v>1312</v>
      </c>
      <c r="BO48" s="18" t="s">
        <v>1313</v>
      </c>
      <c r="BP48" s="18"/>
      <c r="BQ48" s="18" t="s">
        <v>885</v>
      </c>
      <c r="BR48" s="18" t="s">
        <v>1314</v>
      </c>
      <c r="BS48" s="18" t="s">
        <v>885</v>
      </c>
      <c r="BT48" s="18" t="s">
        <v>990</v>
      </c>
      <c r="BU48" s="18" t="s">
        <v>885</v>
      </c>
      <c r="BV48" s="18" t="s">
        <v>222</v>
      </c>
      <c r="BW48" s="18"/>
      <c r="BX48" s="18">
        <v>92380</v>
      </c>
      <c r="BY48" s="18">
        <v>0.32900000000000001</v>
      </c>
      <c r="BZ48" s="19">
        <v>38954</v>
      </c>
      <c r="CA48" s="18" t="s">
        <v>879</v>
      </c>
      <c r="CB48" s="18">
        <v>0</v>
      </c>
      <c r="CC48" s="18"/>
      <c r="CD48" s="18"/>
      <c r="CE48" s="18"/>
      <c r="CF48" s="20"/>
    </row>
    <row r="49" spans="1:84" x14ac:dyDescent="0.25">
      <c r="A49" s="21">
        <v>9911302516</v>
      </c>
      <c r="B49" s="22" t="s">
        <v>863</v>
      </c>
      <c r="C49" s="22" t="s">
        <v>864</v>
      </c>
      <c r="D49" s="22"/>
      <c r="E49" s="22" t="s">
        <v>222</v>
      </c>
      <c r="F49" s="22" t="s">
        <v>1254</v>
      </c>
      <c r="G49" s="22" t="s">
        <v>1255</v>
      </c>
      <c r="H49" s="22" t="s">
        <v>1256</v>
      </c>
      <c r="I49" s="22" t="s">
        <v>1255</v>
      </c>
      <c r="J49" s="22">
        <v>2</v>
      </c>
      <c r="K49" s="22">
        <v>5600</v>
      </c>
      <c r="L49" s="22">
        <v>7851619424</v>
      </c>
      <c r="M49" s="22">
        <v>1221482428</v>
      </c>
      <c r="N49" s="22" t="s">
        <v>1315</v>
      </c>
      <c r="O49" s="22" t="s">
        <v>869</v>
      </c>
      <c r="P49" s="22" t="s">
        <v>870</v>
      </c>
      <c r="Q49" s="22">
        <v>15</v>
      </c>
      <c r="R49" s="22">
        <v>2017</v>
      </c>
      <c r="S49" s="22" t="s">
        <v>871</v>
      </c>
      <c r="T49" s="22" t="s">
        <v>871</v>
      </c>
      <c r="U49" s="22" t="s">
        <v>871</v>
      </c>
      <c r="V49" s="23">
        <v>43308</v>
      </c>
      <c r="W49" s="23"/>
      <c r="X49" s="22" t="s">
        <v>1316</v>
      </c>
      <c r="Y49" s="22" t="s">
        <v>878</v>
      </c>
      <c r="Z49" s="22" t="s">
        <v>1317</v>
      </c>
      <c r="AA49" s="22" t="s">
        <v>1318</v>
      </c>
      <c r="AB49" s="22" t="s">
        <v>1319</v>
      </c>
      <c r="AC49" s="22"/>
      <c r="AD49" s="23">
        <v>39773</v>
      </c>
      <c r="AE49" s="22" t="s">
        <v>876</v>
      </c>
      <c r="AF49" s="22"/>
      <c r="AG49" s="22" t="s">
        <v>877</v>
      </c>
      <c r="AH49" s="22"/>
      <c r="AI49" s="22"/>
      <c r="AJ49" s="22" t="s">
        <v>878</v>
      </c>
      <c r="AK49" s="22" t="s">
        <v>1320</v>
      </c>
      <c r="AL49" s="22" t="s">
        <v>880</v>
      </c>
      <c r="AM49" s="23">
        <v>43311</v>
      </c>
      <c r="AN49" s="22" t="s">
        <v>879</v>
      </c>
      <c r="AO49" s="22" t="s">
        <v>881</v>
      </c>
      <c r="AP49" s="22" t="s">
        <v>256</v>
      </c>
      <c r="AQ49" s="22" t="s">
        <v>256</v>
      </c>
      <c r="AR49" s="22"/>
      <c r="AS49" s="22" t="s">
        <v>882</v>
      </c>
      <c r="AT49" s="22"/>
      <c r="AU49" s="22">
        <v>9911363774</v>
      </c>
      <c r="AV49" s="22"/>
      <c r="AW49" s="22">
        <v>16</v>
      </c>
      <c r="AX49" s="22" t="s">
        <v>1321</v>
      </c>
      <c r="AY49" s="22" t="s">
        <v>885</v>
      </c>
      <c r="AZ49" s="22" t="s">
        <v>1322</v>
      </c>
      <c r="BA49" s="22" t="s">
        <v>885</v>
      </c>
      <c r="BB49" s="22" t="s">
        <v>222</v>
      </c>
      <c r="BC49" s="22">
        <v>92033</v>
      </c>
      <c r="BD49" s="22">
        <v>92380</v>
      </c>
      <c r="BE49" s="22"/>
      <c r="BF49" s="22"/>
      <c r="BG49" s="22"/>
      <c r="BH49" s="22">
        <v>8834274338</v>
      </c>
      <c r="BI49" s="22" t="s">
        <v>1323</v>
      </c>
      <c r="BJ49" s="22" t="s">
        <v>934</v>
      </c>
      <c r="BK49" s="22" t="s">
        <v>1324</v>
      </c>
      <c r="BL49" s="22" t="s">
        <v>918</v>
      </c>
      <c r="BM49" s="22" t="s">
        <v>890</v>
      </c>
      <c r="BN49" s="22"/>
      <c r="BO49" s="22" t="s">
        <v>1325</v>
      </c>
      <c r="BP49" s="22" t="s">
        <v>1326</v>
      </c>
      <c r="BQ49" s="22" t="s">
        <v>885</v>
      </c>
      <c r="BR49" s="22" t="s">
        <v>1327</v>
      </c>
      <c r="BS49" s="22" t="s">
        <v>885</v>
      </c>
      <c r="BT49" s="22" t="s">
        <v>885</v>
      </c>
      <c r="BU49" s="22" t="s">
        <v>885</v>
      </c>
      <c r="BV49" s="22" t="s">
        <v>222</v>
      </c>
      <c r="BW49" s="22">
        <v>92033</v>
      </c>
      <c r="BX49" s="22">
        <v>92380</v>
      </c>
      <c r="BY49" s="22">
        <v>0.307</v>
      </c>
      <c r="BZ49" s="23">
        <v>43308</v>
      </c>
      <c r="CA49" s="22" t="s">
        <v>879</v>
      </c>
      <c r="CB49" s="22">
        <v>0</v>
      </c>
      <c r="CC49" s="22"/>
      <c r="CD49" s="22"/>
      <c r="CE49" s="22"/>
      <c r="CF49" s="24"/>
    </row>
    <row r="50" spans="1:84" x14ac:dyDescent="0.25">
      <c r="A50" s="17">
        <v>9920054844</v>
      </c>
      <c r="B50" s="18" t="s">
        <v>863</v>
      </c>
      <c r="C50" s="18" t="s">
        <v>864</v>
      </c>
      <c r="D50" s="18"/>
      <c r="E50" s="18" t="s">
        <v>222</v>
      </c>
      <c r="F50" s="18" t="s">
        <v>1075</v>
      </c>
      <c r="G50" s="18" t="s">
        <v>1076</v>
      </c>
      <c r="H50" s="18" t="s">
        <v>1077</v>
      </c>
      <c r="I50" s="18" t="s">
        <v>1076</v>
      </c>
      <c r="J50" s="18">
        <v>2</v>
      </c>
      <c r="K50" s="18">
        <v>17400</v>
      </c>
      <c r="L50" s="18">
        <v>9295041556</v>
      </c>
      <c r="M50" s="18">
        <v>1300070741</v>
      </c>
      <c r="N50" s="18" t="s">
        <v>1328</v>
      </c>
      <c r="O50" s="18" t="s">
        <v>869</v>
      </c>
      <c r="P50" s="18" t="s">
        <v>951</v>
      </c>
      <c r="Q50" s="18">
        <v>15</v>
      </c>
      <c r="R50" s="18">
        <v>2005</v>
      </c>
      <c r="S50" s="18" t="s">
        <v>878</v>
      </c>
      <c r="T50" s="18" t="s">
        <v>871</v>
      </c>
      <c r="U50" s="18" t="s">
        <v>871</v>
      </c>
      <c r="V50" s="19">
        <v>38652</v>
      </c>
      <c r="W50" s="19"/>
      <c r="X50" s="18">
        <v>1300012779</v>
      </c>
      <c r="Y50" s="18" t="s">
        <v>878</v>
      </c>
      <c r="Z50" s="18" t="s">
        <v>1044</v>
      </c>
      <c r="AA50" s="18" t="s">
        <v>1045</v>
      </c>
      <c r="AB50" s="18" t="s">
        <v>1329</v>
      </c>
      <c r="AC50" s="18"/>
      <c r="AD50" s="19">
        <v>38652</v>
      </c>
      <c r="AE50" s="18" t="s">
        <v>876</v>
      </c>
      <c r="AF50" s="18"/>
      <c r="AG50" s="18" t="s">
        <v>877</v>
      </c>
      <c r="AH50" s="18"/>
      <c r="AI50" s="18"/>
      <c r="AJ50" s="18" t="s">
        <v>878</v>
      </c>
      <c r="AK50" s="18" t="s">
        <v>879</v>
      </c>
      <c r="AL50" s="18" t="s">
        <v>880</v>
      </c>
      <c r="AM50" s="19">
        <v>38652</v>
      </c>
      <c r="AN50" s="18" t="s">
        <v>879</v>
      </c>
      <c r="AO50" s="18" t="s">
        <v>881</v>
      </c>
      <c r="AP50" s="18" t="s">
        <v>233</v>
      </c>
      <c r="AQ50" s="18" t="s">
        <v>256</v>
      </c>
      <c r="AR50" s="18">
        <v>20</v>
      </c>
      <c r="AS50" s="18" t="s">
        <v>1118</v>
      </c>
      <c r="AT50" s="18"/>
      <c r="AU50" s="18">
        <v>9920091604</v>
      </c>
      <c r="AV50" s="18"/>
      <c r="AW50" s="18">
        <v>4</v>
      </c>
      <c r="AX50" s="18" t="s">
        <v>1330</v>
      </c>
      <c r="AY50" s="18" t="s">
        <v>885</v>
      </c>
      <c r="AZ50" s="18" t="s">
        <v>885</v>
      </c>
      <c r="BA50" s="18" t="s">
        <v>885</v>
      </c>
      <c r="BB50" s="18" t="s">
        <v>222</v>
      </c>
      <c r="BC50" s="18">
        <v>92033</v>
      </c>
      <c r="BD50" s="18">
        <v>92380</v>
      </c>
      <c r="BE50" s="18"/>
      <c r="BF50" s="18"/>
      <c r="BG50" s="18"/>
      <c r="BH50" s="18">
        <v>5409075496</v>
      </c>
      <c r="BI50" s="18" t="s">
        <v>1331</v>
      </c>
      <c r="BJ50" s="18" t="s">
        <v>887</v>
      </c>
      <c r="BK50" s="18" t="s">
        <v>1332</v>
      </c>
      <c r="BL50" s="18" t="s">
        <v>889</v>
      </c>
      <c r="BM50" s="18" t="s">
        <v>890</v>
      </c>
      <c r="BN50" s="18"/>
      <c r="BO50" s="18" t="s">
        <v>1333</v>
      </c>
      <c r="BP50" s="18" t="s">
        <v>1334</v>
      </c>
      <c r="BQ50" s="18" t="s">
        <v>1335</v>
      </c>
      <c r="BR50" s="18" t="s">
        <v>1336</v>
      </c>
      <c r="BS50" s="18" t="s">
        <v>885</v>
      </c>
      <c r="BT50" s="18" t="s">
        <v>885</v>
      </c>
      <c r="BU50" s="18" t="s">
        <v>885</v>
      </c>
      <c r="BV50" s="18" t="s">
        <v>222</v>
      </c>
      <c r="BW50" s="18">
        <v>92033</v>
      </c>
      <c r="BX50" s="18">
        <v>92380</v>
      </c>
      <c r="BY50" s="18">
        <v>0.46100000000000002</v>
      </c>
      <c r="BZ50" s="19">
        <v>43180</v>
      </c>
      <c r="CA50" s="18" t="s">
        <v>959</v>
      </c>
      <c r="CB50" s="18">
        <v>1869</v>
      </c>
      <c r="CC50" s="18"/>
      <c r="CD50" s="18"/>
      <c r="CE50" s="18"/>
      <c r="CF50" s="20"/>
    </row>
    <row r="51" spans="1:84" x14ac:dyDescent="0.25">
      <c r="A51" s="21">
        <v>9920387822</v>
      </c>
      <c r="B51" s="22" t="s">
        <v>863</v>
      </c>
      <c r="C51" s="22" t="s">
        <v>864</v>
      </c>
      <c r="D51" s="22"/>
      <c r="E51" s="22" t="s">
        <v>222</v>
      </c>
      <c r="F51" s="22" t="s">
        <v>1088</v>
      </c>
      <c r="G51" s="22" t="s">
        <v>1089</v>
      </c>
      <c r="H51" s="22" t="s">
        <v>1090</v>
      </c>
      <c r="I51" s="22" t="s">
        <v>1089</v>
      </c>
      <c r="J51" s="22">
        <v>3</v>
      </c>
      <c r="K51" s="22">
        <v>6500</v>
      </c>
      <c r="L51" s="22">
        <v>1816563292</v>
      </c>
      <c r="M51" s="22">
        <v>1300071774</v>
      </c>
      <c r="N51" s="22" t="s">
        <v>1337</v>
      </c>
      <c r="O51" s="22" t="s">
        <v>869</v>
      </c>
      <c r="P51" s="22" t="s">
        <v>963</v>
      </c>
      <c r="Q51" s="22">
        <v>30</v>
      </c>
      <c r="R51" s="22">
        <v>2015</v>
      </c>
      <c r="S51" s="22" t="s">
        <v>871</v>
      </c>
      <c r="T51" s="22" t="s">
        <v>871</v>
      </c>
      <c r="U51" s="22" t="s">
        <v>871</v>
      </c>
      <c r="V51" s="23">
        <v>42278</v>
      </c>
      <c r="W51" s="23"/>
      <c r="X51" s="22" t="s">
        <v>1338</v>
      </c>
      <c r="Y51" s="22" t="s">
        <v>871</v>
      </c>
      <c r="Z51" s="22" t="s">
        <v>1339</v>
      </c>
      <c r="AA51" s="22" t="s">
        <v>1340</v>
      </c>
      <c r="AB51" s="22" t="s">
        <v>1341</v>
      </c>
      <c r="AC51" s="22"/>
      <c r="AD51" s="23">
        <v>35849</v>
      </c>
      <c r="AE51" s="22" t="s">
        <v>876</v>
      </c>
      <c r="AF51" s="22"/>
      <c r="AG51" s="22" t="s">
        <v>877</v>
      </c>
      <c r="AH51" s="22"/>
      <c r="AI51" s="22"/>
      <c r="AJ51" s="22" t="s">
        <v>878</v>
      </c>
      <c r="AK51" s="22" t="s">
        <v>879</v>
      </c>
      <c r="AL51" s="22" t="s">
        <v>880</v>
      </c>
      <c r="AM51" s="23">
        <v>43140</v>
      </c>
      <c r="AN51" s="22" t="s">
        <v>879</v>
      </c>
      <c r="AO51" s="22" t="s">
        <v>881</v>
      </c>
      <c r="AP51" s="22" t="s">
        <v>256</v>
      </c>
      <c r="AQ51" s="22" t="s">
        <v>256</v>
      </c>
      <c r="AR51" s="22">
        <v>40</v>
      </c>
      <c r="AS51" s="22" t="s">
        <v>882</v>
      </c>
      <c r="AT51" s="22"/>
      <c r="AU51" s="22">
        <v>9920362856</v>
      </c>
      <c r="AV51" s="22"/>
      <c r="AW51" s="22">
        <v>152</v>
      </c>
      <c r="AX51" s="22" t="s">
        <v>1342</v>
      </c>
      <c r="AY51" s="22" t="s">
        <v>885</v>
      </c>
      <c r="AZ51" s="22" t="s">
        <v>885</v>
      </c>
      <c r="BA51" s="22" t="s">
        <v>885</v>
      </c>
      <c r="BB51" s="22" t="s">
        <v>222</v>
      </c>
      <c r="BC51" s="22">
        <v>92033</v>
      </c>
      <c r="BD51" s="22">
        <v>92380</v>
      </c>
      <c r="BE51" s="22"/>
      <c r="BF51" s="22"/>
      <c r="BG51" s="22"/>
      <c r="BH51" s="22">
        <v>1983813664</v>
      </c>
      <c r="BI51" s="22" t="s">
        <v>1343</v>
      </c>
      <c r="BJ51" s="22" t="s">
        <v>926</v>
      </c>
      <c r="BK51" s="22" t="s">
        <v>1344</v>
      </c>
      <c r="BL51" s="22" t="s">
        <v>918</v>
      </c>
      <c r="BM51" s="22" t="s">
        <v>1164</v>
      </c>
      <c r="BN51" s="22" t="s">
        <v>1345</v>
      </c>
      <c r="BO51" s="22"/>
      <c r="BP51" s="22"/>
      <c r="BQ51" s="22" t="s">
        <v>1346</v>
      </c>
      <c r="BR51" s="22" t="s">
        <v>1347</v>
      </c>
      <c r="BS51" s="22" t="s">
        <v>885</v>
      </c>
      <c r="BT51" s="22" t="s">
        <v>885</v>
      </c>
      <c r="BU51" s="22" t="s">
        <v>885</v>
      </c>
      <c r="BV51" s="22" t="s">
        <v>1348</v>
      </c>
      <c r="BW51" s="22"/>
      <c r="BX51" s="22">
        <v>92420</v>
      </c>
      <c r="BY51" s="22">
        <v>4.8499999999999996</v>
      </c>
      <c r="BZ51" s="23">
        <v>43281</v>
      </c>
      <c r="CA51" s="22" t="s">
        <v>879</v>
      </c>
      <c r="CB51" s="22">
        <v>4675</v>
      </c>
      <c r="CC51" s="22"/>
      <c r="CD51" s="22"/>
      <c r="CE51" s="22"/>
      <c r="CF51" s="24"/>
    </row>
    <row r="52" spans="1:84" x14ac:dyDescent="0.25">
      <c r="A52" s="17">
        <v>9921085318</v>
      </c>
      <c r="B52" s="18" t="s">
        <v>863</v>
      </c>
      <c r="C52" s="18" t="s">
        <v>864</v>
      </c>
      <c r="D52" s="18"/>
      <c r="E52" s="18" t="s">
        <v>222</v>
      </c>
      <c r="F52" s="18" t="s">
        <v>1175</v>
      </c>
      <c r="G52" s="18" t="s">
        <v>1176</v>
      </c>
      <c r="H52" s="18" t="s">
        <v>1177</v>
      </c>
      <c r="I52" s="18" t="s">
        <v>1176</v>
      </c>
      <c r="J52" s="18">
        <v>1</v>
      </c>
      <c r="K52" s="18">
        <v>5900</v>
      </c>
      <c r="L52" s="18">
        <v>6676380864</v>
      </c>
      <c r="M52" s="18">
        <v>1300069679</v>
      </c>
      <c r="N52" s="18" t="s">
        <v>1349</v>
      </c>
      <c r="O52" s="18" t="s">
        <v>869</v>
      </c>
      <c r="P52" s="18" t="s">
        <v>951</v>
      </c>
      <c r="Q52" s="18">
        <v>15</v>
      </c>
      <c r="R52" s="18">
        <v>2004</v>
      </c>
      <c r="S52" s="18" t="s">
        <v>878</v>
      </c>
      <c r="T52" s="18" t="s">
        <v>871</v>
      </c>
      <c r="U52" s="18" t="s">
        <v>871</v>
      </c>
      <c r="V52" s="19">
        <v>38153</v>
      </c>
      <c r="W52" s="19"/>
      <c r="X52" s="18"/>
      <c r="Y52" s="18" t="s">
        <v>871</v>
      </c>
      <c r="Z52" s="18" t="s">
        <v>873</v>
      </c>
      <c r="AA52" s="18" t="s">
        <v>874</v>
      </c>
      <c r="AB52" s="18" t="s">
        <v>898</v>
      </c>
      <c r="AC52" s="18"/>
      <c r="AD52" s="19">
        <v>38153</v>
      </c>
      <c r="AE52" s="18" t="s">
        <v>876</v>
      </c>
      <c r="AF52" s="18"/>
      <c r="AG52" s="18" t="s">
        <v>877</v>
      </c>
      <c r="AH52" s="18"/>
      <c r="AI52" s="18"/>
      <c r="AJ52" s="18" t="s">
        <v>871</v>
      </c>
      <c r="AK52" s="18" t="s">
        <v>879</v>
      </c>
      <c r="AL52" s="18" t="s">
        <v>880</v>
      </c>
      <c r="AM52" s="19">
        <v>43164</v>
      </c>
      <c r="AN52" s="18" t="s">
        <v>879</v>
      </c>
      <c r="AO52" s="18" t="s">
        <v>881</v>
      </c>
      <c r="AP52" s="18" t="s">
        <v>899</v>
      </c>
      <c r="AQ52" s="18" t="s">
        <v>256</v>
      </c>
      <c r="AR52" s="18">
        <v>25</v>
      </c>
      <c r="AS52" s="18" t="s">
        <v>953</v>
      </c>
      <c r="AT52" s="18"/>
      <c r="AU52" s="18">
        <v>9921025938</v>
      </c>
      <c r="AV52" s="18"/>
      <c r="AW52" s="18">
        <v>119</v>
      </c>
      <c r="AX52" s="18" t="s">
        <v>1350</v>
      </c>
      <c r="AY52" s="18" t="s">
        <v>885</v>
      </c>
      <c r="AZ52" s="18" t="s">
        <v>885</v>
      </c>
      <c r="BA52" s="18" t="s">
        <v>885</v>
      </c>
      <c r="BB52" s="18" t="s">
        <v>222</v>
      </c>
      <c r="BC52" s="18">
        <v>92033</v>
      </c>
      <c r="BD52" s="18">
        <v>92380</v>
      </c>
      <c r="BE52" s="18"/>
      <c r="BF52" s="18"/>
      <c r="BG52" s="18"/>
      <c r="BH52" s="18">
        <v>1220029076</v>
      </c>
      <c r="BI52" s="18" t="s">
        <v>1351</v>
      </c>
      <c r="BJ52" s="18" t="s">
        <v>887</v>
      </c>
      <c r="BK52" s="18" t="s">
        <v>1352</v>
      </c>
      <c r="BL52" s="18" t="s">
        <v>918</v>
      </c>
      <c r="BM52" s="18" t="s">
        <v>890</v>
      </c>
      <c r="BN52" s="18"/>
      <c r="BO52" s="18"/>
      <c r="BP52" s="18"/>
      <c r="BQ52" s="18" t="s">
        <v>1353</v>
      </c>
      <c r="BR52" s="18" t="s">
        <v>1354</v>
      </c>
      <c r="BS52" s="18" t="s">
        <v>885</v>
      </c>
      <c r="BT52" s="18" t="s">
        <v>885</v>
      </c>
      <c r="BU52" s="18" t="s">
        <v>885</v>
      </c>
      <c r="BV52" s="18" t="s">
        <v>222</v>
      </c>
      <c r="BW52" s="18">
        <v>92033</v>
      </c>
      <c r="BX52" s="18">
        <v>92380</v>
      </c>
      <c r="BY52" s="18">
        <v>0.35699999999999998</v>
      </c>
      <c r="BZ52" s="19">
        <v>43045</v>
      </c>
      <c r="CA52" s="18" t="s">
        <v>1146</v>
      </c>
      <c r="CB52" s="18">
        <v>1392</v>
      </c>
      <c r="CC52" s="18"/>
      <c r="CD52" s="18"/>
      <c r="CE52" s="18"/>
      <c r="CF52" s="20"/>
    </row>
    <row r="53" spans="1:84" x14ac:dyDescent="0.25">
      <c r="A53" s="21">
        <v>9928012074</v>
      </c>
      <c r="B53" s="22" t="s">
        <v>863</v>
      </c>
      <c r="C53" s="22" t="s">
        <v>864</v>
      </c>
      <c r="D53" s="22"/>
      <c r="E53" s="22" t="s">
        <v>222</v>
      </c>
      <c r="F53" s="22" t="s">
        <v>1175</v>
      </c>
      <c r="G53" s="22" t="s">
        <v>1176</v>
      </c>
      <c r="H53" s="22" t="s">
        <v>1177</v>
      </c>
      <c r="I53" s="22" t="s">
        <v>1176</v>
      </c>
      <c r="J53" s="22">
        <v>2</v>
      </c>
      <c r="K53" s="22">
        <v>3000</v>
      </c>
      <c r="L53" s="22">
        <v>6441044020</v>
      </c>
      <c r="M53" s="22">
        <v>1300071320</v>
      </c>
      <c r="N53" s="22" t="s">
        <v>1355</v>
      </c>
      <c r="O53" s="22" t="s">
        <v>1099</v>
      </c>
      <c r="P53" s="22" t="s">
        <v>1356</v>
      </c>
      <c r="Q53" s="22">
        <v>15</v>
      </c>
      <c r="R53" s="22">
        <v>2010</v>
      </c>
      <c r="S53" s="22" t="s">
        <v>871</v>
      </c>
      <c r="T53" s="22" t="s">
        <v>871</v>
      </c>
      <c r="U53" s="22" t="s">
        <v>871</v>
      </c>
      <c r="V53" s="23">
        <v>41005</v>
      </c>
      <c r="W53" s="23"/>
      <c r="X53" s="22">
        <v>2697180011001000</v>
      </c>
      <c r="Y53" s="22" t="s">
        <v>871</v>
      </c>
      <c r="Z53" s="22" t="s">
        <v>873</v>
      </c>
      <c r="AA53" s="22" t="s">
        <v>874</v>
      </c>
      <c r="AB53" s="22" t="s">
        <v>1110</v>
      </c>
      <c r="AC53" s="22"/>
      <c r="AD53" s="23">
        <v>39665</v>
      </c>
      <c r="AE53" s="22" t="s">
        <v>876</v>
      </c>
      <c r="AF53" s="22"/>
      <c r="AG53" s="22" t="s">
        <v>877</v>
      </c>
      <c r="AH53" s="22"/>
      <c r="AI53" s="22"/>
      <c r="AJ53" s="22" t="s">
        <v>878</v>
      </c>
      <c r="AK53" s="22" t="s">
        <v>879</v>
      </c>
      <c r="AL53" s="22" t="s">
        <v>880</v>
      </c>
      <c r="AM53" s="23">
        <v>43271</v>
      </c>
      <c r="AN53" s="22" t="s">
        <v>879</v>
      </c>
      <c r="AO53" s="22" t="s">
        <v>881</v>
      </c>
      <c r="AP53" s="22" t="s">
        <v>256</v>
      </c>
      <c r="AQ53" s="22" t="s">
        <v>256</v>
      </c>
      <c r="AR53" s="22">
        <v>20</v>
      </c>
      <c r="AS53" s="22" t="s">
        <v>882</v>
      </c>
      <c r="AT53" s="22"/>
      <c r="AU53" s="22">
        <v>9928067240</v>
      </c>
      <c r="AV53" s="22"/>
      <c r="AW53" s="22">
        <v>13</v>
      </c>
      <c r="AX53" s="22" t="s">
        <v>712</v>
      </c>
      <c r="AY53" s="22" t="s">
        <v>885</v>
      </c>
      <c r="AZ53" s="22" t="s">
        <v>1357</v>
      </c>
      <c r="BA53" s="22" t="s">
        <v>885</v>
      </c>
      <c r="BB53" s="22" t="s">
        <v>222</v>
      </c>
      <c r="BC53" s="22">
        <v>92033</v>
      </c>
      <c r="BD53" s="22">
        <v>92380</v>
      </c>
      <c r="BE53" s="22"/>
      <c r="BF53" s="22"/>
      <c r="BG53" s="22"/>
      <c r="BH53" s="22">
        <v>1930624136</v>
      </c>
      <c r="BI53" s="22" t="s">
        <v>1358</v>
      </c>
      <c r="BJ53" s="22" t="s">
        <v>934</v>
      </c>
      <c r="BK53" s="22" t="s">
        <v>1359</v>
      </c>
      <c r="BL53" s="22" t="s">
        <v>918</v>
      </c>
      <c r="BM53" s="22" t="s">
        <v>890</v>
      </c>
      <c r="BN53" s="22"/>
      <c r="BO53" s="22"/>
      <c r="BP53" s="22" t="s">
        <v>1360</v>
      </c>
      <c r="BQ53" s="22" t="s">
        <v>1361</v>
      </c>
      <c r="BR53" s="22" t="s">
        <v>1362</v>
      </c>
      <c r="BS53" s="22" t="s">
        <v>885</v>
      </c>
      <c r="BT53" s="22" t="s">
        <v>1363</v>
      </c>
      <c r="BU53" s="22" t="s">
        <v>885</v>
      </c>
      <c r="BV53" s="22" t="s">
        <v>222</v>
      </c>
      <c r="BW53" s="22"/>
      <c r="BX53" s="22">
        <v>92380</v>
      </c>
      <c r="BY53" s="22">
        <v>0.224</v>
      </c>
      <c r="BZ53" s="23">
        <v>43281</v>
      </c>
      <c r="CA53" s="22" t="s">
        <v>879</v>
      </c>
      <c r="CB53" s="22">
        <v>483</v>
      </c>
      <c r="CC53" s="22"/>
      <c r="CD53" s="22"/>
      <c r="CE53" s="22"/>
      <c r="CF53" s="24"/>
    </row>
    <row r="54" spans="1:84" x14ac:dyDescent="0.25">
      <c r="A54" s="17">
        <v>9929197544</v>
      </c>
      <c r="B54" s="18" t="s">
        <v>863</v>
      </c>
      <c r="C54" s="18" t="s">
        <v>864</v>
      </c>
      <c r="D54" s="18"/>
      <c r="E54" s="18" t="s">
        <v>222</v>
      </c>
      <c r="F54" s="18" t="s">
        <v>1106</v>
      </c>
      <c r="G54" s="18" t="s">
        <v>1107</v>
      </c>
      <c r="H54" s="18" t="s">
        <v>1108</v>
      </c>
      <c r="I54" s="18" t="s">
        <v>1107</v>
      </c>
      <c r="J54" s="18">
        <v>1</v>
      </c>
      <c r="K54" s="18">
        <v>4300</v>
      </c>
      <c r="L54" s="18">
        <v>8570099522</v>
      </c>
      <c r="M54" s="18">
        <v>1300070400</v>
      </c>
      <c r="N54" s="18" t="s">
        <v>1364</v>
      </c>
      <c r="O54" s="18" t="s">
        <v>869</v>
      </c>
      <c r="P54" s="18" t="s">
        <v>951</v>
      </c>
      <c r="Q54" s="18">
        <v>15</v>
      </c>
      <c r="R54" s="18">
        <v>2007</v>
      </c>
      <c r="S54" s="18" t="s">
        <v>878</v>
      </c>
      <c r="T54" s="18" t="s">
        <v>871</v>
      </c>
      <c r="U54" s="18" t="s">
        <v>871</v>
      </c>
      <c r="V54" s="19">
        <v>39371</v>
      </c>
      <c r="W54" s="19"/>
      <c r="X54" s="18">
        <v>1300012401</v>
      </c>
      <c r="Y54" s="18" t="s">
        <v>871</v>
      </c>
      <c r="Z54" s="18" t="s">
        <v>1066</v>
      </c>
      <c r="AA54" s="18" t="s">
        <v>1067</v>
      </c>
      <c r="AB54" s="18" t="s">
        <v>1365</v>
      </c>
      <c r="AC54" s="18"/>
      <c r="AD54" s="19">
        <v>39371</v>
      </c>
      <c r="AE54" s="18" t="s">
        <v>876</v>
      </c>
      <c r="AF54" s="18"/>
      <c r="AG54" s="18" t="s">
        <v>877</v>
      </c>
      <c r="AH54" s="18"/>
      <c r="AI54" s="18"/>
      <c r="AJ54" s="18" t="s">
        <v>878</v>
      </c>
      <c r="AK54" s="18" t="s">
        <v>879</v>
      </c>
      <c r="AL54" s="18" t="s">
        <v>880</v>
      </c>
      <c r="AM54" s="19">
        <v>39371</v>
      </c>
      <c r="AN54" s="18" t="s">
        <v>879</v>
      </c>
      <c r="AO54" s="18" t="s">
        <v>881</v>
      </c>
      <c r="AP54" s="18" t="s">
        <v>256</v>
      </c>
      <c r="AQ54" s="18" t="s">
        <v>256</v>
      </c>
      <c r="AR54" s="18">
        <v>25</v>
      </c>
      <c r="AS54" s="18" t="s">
        <v>1118</v>
      </c>
      <c r="AT54" s="18"/>
      <c r="AU54" s="18">
        <v>9929175094</v>
      </c>
      <c r="AV54" s="18"/>
      <c r="AW54" s="18">
        <v>2</v>
      </c>
      <c r="AX54" s="18" t="s">
        <v>1366</v>
      </c>
      <c r="AY54" s="18" t="s">
        <v>885</v>
      </c>
      <c r="AZ54" s="18" t="s">
        <v>885</v>
      </c>
      <c r="BA54" s="18" t="s">
        <v>885</v>
      </c>
      <c r="BB54" s="18" t="s">
        <v>222</v>
      </c>
      <c r="BC54" s="18">
        <v>92033</v>
      </c>
      <c r="BD54" s="18">
        <v>92380</v>
      </c>
      <c r="BE54" s="18"/>
      <c r="BF54" s="18"/>
      <c r="BG54" s="18"/>
      <c r="BH54" s="18">
        <v>8776028670</v>
      </c>
      <c r="BI54" s="18" t="s">
        <v>1367</v>
      </c>
      <c r="BJ54" s="18" t="s">
        <v>926</v>
      </c>
      <c r="BK54" s="18" t="s">
        <v>1368</v>
      </c>
      <c r="BL54" s="18" t="s">
        <v>889</v>
      </c>
      <c r="BM54" s="18" t="s">
        <v>890</v>
      </c>
      <c r="BN54" s="18" t="s">
        <v>1369</v>
      </c>
      <c r="BO54" s="18" t="s">
        <v>975</v>
      </c>
      <c r="BP54" s="18" t="s">
        <v>1369</v>
      </c>
      <c r="BQ54" s="18" t="s">
        <v>1370</v>
      </c>
      <c r="BR54" s="18" t="s">
        <v>1371</v>
      </c>
      <c r="BS54" s="18" t="s">
        <v>885</v>
      </c>
      <c r="BT54" s="18" t="s">
        <v>885</v>
      </c>
      <c r="BU54" s="18" t="s">
        <v>885</v>
      </c>
      <c r="BV54" s="18" t="s">
        <v>222</v>
      </c>
      <c r="BW54" s="18">
        <v>92033</v>
      </c>
      <c r="BX54" s="18">
        <v>92380</v>
      </c>
      <c r="BY54" s="18">
        <v>0.17699999999999999</v>
      </c>
      <c r="BZ54" s="19">
        <v>43181</v>
      </c>
      <c r="CA54" s="18" t="s">
        <v>959</v>
      </c>
      <c r="CB54" s="18">
        <v>888</v>
      </c>
      <c r="CC54" s="18"/>
      <c r="CD54" s="18"/>
      <c r="CE54" s="18"/>
      <c r="CF54" s="20"/>
    </row>
    <row r="55" spans="1:84" x14ac:dyDescent="0.25">
      <c r="A55" s="21">
        <v>9931718696</v>
      </c>
      <c r="B55" s="22" t="s">
        <v>863</v>
      </c>
      <c r="C55" s="22" t="s">
        <v>864</v>
      </c>
      <c r="D55" s="22"/>
      <c r="E55" s="22" t="s">
        <v>222</v>
      </c>
      <c r="F55" s="22" t="s">
        <v>1106</v>
      </c>
      <c r="G55" s="22" t="s">
        <v>1107</v>
      </c>
      <c r="H55" s="22" t="s">
        <v>1108</v>
      </c>
      <c r="I55" s="22" t="s">
        <v>1107</v>
      </c>
      <c r="J55" s="22">
        <v>1</v>
      </c>
      <c r="K55" s="22">
        <v>15800</v>
      </c>
      <c r="L55" s="22">
        <v>7114265578</v>
      </c>
      <c r="M55" s="22">
        <v>1221476424</v>
      </c>
      <c r="N55" s="22" t="s">
        <v>1372</v>
      </c>
      <c r="O55" s="22" t="s">
        <v>869</v>
      </c>
      <c r="P55" s="22" t="s">
        <v>870</v>
      </c>
      <c r="Q55" s="22">
        <v>15</v>
      </c>
      <c r="R55" s="22">
        <v>2016</v>
      </c>
      <c r="S55" s="22" t="s">
        <v>871</v>
      </c>
      <c r="T55" s="22" t="s">
        <v>871</v>
      </c>
      <c r="U55" s="22" t="s">
        <v>871</v>
      </c>
      <c r="V55" s="23">
        <v>43301</v>
      </c>
      <c r="W55" s="23"/>
      <c r="X55" s="22" t="s">
        <v>1373</v>
      </c>
      <c r="Y55" s="22" t="s">
        <v>871</v>
      </c>
      <c r="Z55" s="22" t="s">
        <v>873</v>
      </c>
      <c r="AA55" s="22" t="s">
        <v>874</v>
      </c>
      <c r="AB55" s="22" t="s">
        <v>1310</v>
      </c>
      <c r="AC55" s="22"/>
      <c r="AD55" s="23">
        <v>35039</v>
      </c>
      <c r="AE55" s="22" t="s">
        <v>876</v>
      </c>
      <c r="AF55" s="22"/>
      <c r="AG55" s="22" t="s">
        <v>877</v>
      </c>
      <c r="AH55" s="22"/>
      <c r="AI55" s="22"/>
      <c r="AJ55" s="22" t="s">
        <v>878</v>
      </c>
      <c r="AK55" s="22" t="s">
        <v>879</v>
      </c>
      <c r="AL55" s="22" t="s">
        <v>880</v>
      </c>
      <c r="AM55" s="23">
        <v>43304</v>
      </c>
      <c r="AN55" s="22" t="s">
        <v>879</v>
      </c>
      <c r="AO55" s="22" t="s">
        <v>881</v>
      </c>
      <c r="AP55" s="22" t="s">
        <v>256</v>
      </c>
      <c r="AQ55" s="22" t="s">
        <v>256</v>
      </c>
      <c r="AR55" s="22">
        <v>20</v>
      </c>
      <c r="AS55" s="22" t="s">
        <v>882</v>
      </c>
      <c r="AT55" s="22"/>
      <c r="AU55" s="22">
        <v>9931746474</v>
      </c>
      <c r="AV55" s="22"/>
      <c r="AW55" s="22">
        <v>25</v>
      </c>
      <c r="AX55" s="22" t="s">
        <v>1112</v>
      </c>
      <c r="AY55" s="22" t="s">
        <v>885</v>
      </c>
      <c r="AZ55" s="22" t="s">
        <v>885</v>
      </c>
      <c r="BA55" s="22" t="s">
        <v>885</v>
      </c>
      <c r="BB55" s="22" t="s">
        <v>222</v>
      </c>
      <c r="BC55" s="22">
        <v>92033</v>
      </c>
      <c r="BD55" s="22">
        <v>92380</v>
      </c>
      <c r="BE55" s="22"/>
      <c r="BF55" s="22"/>
      <c r="BG55" s="22"/>
      <c r="BH55" s="22">
        <v>1655027976</v>
      </c>
      <c r="BI55" s="22" t="s">
        <v>1374</v>
      </c>
      <c r="BJ55" s="22" t="s">
        <v>887</v>
      </c>
      <c r="BK55" s="22" t="s">
        <v>1375</v>
      </c>
      <c r="BL55" s="22" t="s">
        <v>918</v>
      </c>
      <c r="BM55" s="22" t="s">
        <v>890</v>
      </c>
      <c r="BN55" s="22"/>
      <c r="BO55" s="22" t="s">
        <v>1376</v>
      </c>
      <c r="BP55" s="22" t="s">
        <v>1377</v>
      </c>
      <c r="BQ55" s="22" t="s">
        <v>1378</v>
      </c>
      <c r="BR55" s="22" t="s">
        <v>1379</v>
      </c>
      <c r="BS55" s="22" t="s">
        <v>885</v>
      </c>
      <c r="BT55" s="22" t="s">
        <v>885</v>
      </c>
      <c r="BU55" s="22" t="s">
        <v>885</v>
      </c>
      <c r="BV55" s="22" t="s">
        <v>222</v>
      </c>
      <c r="BW55" s="22">
        <v>92033</v>
      </c>
      <c r="BX55" s="22">
        <v>92380</v>
      </c>
      <c r="BY55" s="22">
        <v>7.0000000000000007E-2</v>
      </c>
      <c r="BZ55" s="23">
        <v>43301</v>
      </c>
      <c r="CA55" s="22" t="s">
        <v>879</v>
      </c>
      <c r="CB55" s="22">
        <v>0</v>
      </c>
      <c r="CC55" s="22"/>
      <c r="CD55" s="22"/>
      <c r="CE55" s="22"/>
      <c r="CF55" s="24"/>
    </row>
    <row r="56" spans="1:84" x14ac:dyDescent="0.25">
      <c r="A56" s="17">
        <v>9932897944</v>
      </c>
      <c r="B56" s="18" t="s">
        <v>863</v>
      </c>
      <c r="C56" s="18" t="s">
        <v>864</v>
      </c>
      <c r="D56" s="18"/>
      <c r="E56" s="18" t="s">
        <v>222</v>
      </c>
      <c r="F56" s="18" t="s">
        <v>1088</v>
      </c>
      <c r="G56" s="18" t="s">
        <v>1089</v>
      </c>
      <c r="H56" s="18" t="s">
        <v>1090</v>
      </c>
      <c r="I56" s="18" t="s">
        <v>1089</v>
      </c>
      <c r="J56" s="18">
        <v>1</v>
      </c>
      <c r="K56" s="18">
        <v>1500</v>
      </c>
      <c r="L56" s="18">
        <v>1012938070</v>
      </c>
      <c r="M56" s="18">
        <v>1300070862</v>
      </c>
      <c r="N56" s="18" t="s">
        <v>1380</v>
      </c>
      <c r="O56" s="18" t="s">
        <v>1099</v>
      </c>
      <c r="P56" s="18" t="s">
        <v>1179</v>
      </c>
      <c r="Q56" s="18">
        <v>15</v>
      </c>
      <c r="R56" s="18">
        <v>2003</v>
      </c>
      <c r="S56" s="18" t="s">
        <v>871</v>
      </c>
      <c r="T56" s="18" t="s">
        <v>871</v>
      </c>
      <c r="U56" s="18" t="s">
        <v>871</v>
      </c>
      <c r="V56" s="19">
        <v>37831</v>
      </c>
      <c r="W56" s="19"/>
      <c r="X56" s="18"/>
      <c r="Y56" s="18" t="s">
        <v>878</v>
      </c>
      <c r="Z56" s="18" t="s">
        <v>1044</v>
      </c>
      <c r="AA56" s="18" t="s">
        <v>1045</v>
      </c>
      <c r="AB56" s="18" t="s">
        <v>1381</v>
      </c>
      <c r="AC56" s="18"/>
      <c r="AD56" s="19">
        <v>37831</v>
      </c>
      <c r="AE56" s="18" t="s">
        <v>876</v>
      </c>
      <c r="AF56" s="18"/>
      <c r="AG56" s="18" t="s">
        <v>877</v>
      </c>
      <c r="AH56" s="18"/>
      <c r="AI56" s="18"/>
      <c r="AJ56" s="18" t="s">
        <v>878</v>
      </c>
      <c r="AK56" s="18" t="s">
        <v>879</v>
      </c>
      <c r="AL56" s="18" t="s">
        <v>880</v>
      </c>
      <c r="AM56" s="19">
        <v>37831</v>
      </c>
      <c r="AN56" s="18" t="s">
        <v>879</v>
      </c>
      <c r="AO56" s="18" t="s">
        <v>881</v>
      </c>
      <c r="AP56" s="18" t="s">
        <v>256</v>
      </c>
      <c r="AQ56" s="18" t="s">
        <v>256</v>
      </c>
      <c r="AR56" s="18">
        <v>25</v>
      </c>
      <c r="AS56" s="18" t="s">
        <v>953</v>
      </c>
      <c r="AT56" s="18"/>
      <c r="AU56" s="18">
        <v>9932827550</v>
      </c>
      <c r="AV56" s="18"/>
      <c r="AW56" s="18">
        <v>6</v>
      </c>
      <c r="AX56" s="18" t="s">
        <v>396</v>
      </c>
      <c r="AY56" s="18" t="s">
        <v>885</v>
      </c>
      <c r="AZ56" s="18" t="s">
        <v>885</v>
      </c>
      <c r="BA56" s="18" t="s">
        <v>885</v>
      </c>
      <c r="BB56" s="18" t="s">
        <v>222</v>
      </c>
      <c r="BC56" s="18">
        <v>92033</v>
      </c>
      <c r="BD56" s="18">
        <v>92380</v>
      </c>
      <c r="BE56" s="18"/>
      <c r="BF56" s="18"/>
      <c r="BG56" s="18"/>
      <c r="BH56" s="18">
        <v>3097738856</v>
      </c>
      <c r="BI56" s="18" t="s">
        <v>1382</v>
      </c>
      <c r="BJ56" s="18" t="s">
        <v>887</v>
      </c>
      <c r="BK56" s="18" t="s">
        <v>1383</v>
      </c>
      <c r="BL56" s="18" t="s">
        <v>918</v>
      </c>
      <c r="BM56" s="18" t="s">
        <v>890</v>
      </c>
      <c r="BN56" s="18"/>
      <c r="BO56" s="18" t="s">
        <v>1384</v>
      </c>
      <c r="BP56" s="18" t="s">
        <v>1385</v>
      </c>
      <c r="BQ56" s="18" t="s">
        <v>885</v>
      </c>
      <c r="BR56" s="18" t="s">
        <v>1386</v>
      </c>
      <c r="BS56" s="18" t="s">
        <v>885</v>
      </c>
      <c r="BT56" s="18" t="s">
        <v>885</v>
      </c>
      <c r="BU56" s="18" t="s">
        <v>885</v>
      </c>
      <c r="BV56" s="18" t="s">
        <v>222</v>
      </c>
      <c r="BW56" s="18">
        <v>92033</v>
      </c>
      <c r="BX56" s="18">
        <v>92380</v>
      </c>
      <c r="BY56" s="18">
        <v>0.22600000000000001</v>
      </c>
      <c r="BZ56" s="19">
        <v>43180</v>
      </c>
      <c r="CA56" s="18" t="s">
        <v>959</v>
      </c>
      <c r="CB56" s="18">
        <v>1762</v>
      </c>
      <c r="CC56" s="18"/>
      <c r="CD56" s="18"/>
      <c r="CE56" s="18"/>
      <c r="CF56" s="20"/>
    </row>
    <row r="57" spans="1:84" x14ac:dyDescent="0.25">
      <c r="A57" s="21">
        <v>9933935785</v>
      </c>
      <c r="B57" s="22" t="s">
        <v>863</v>
      </c>
      <c r="C57" s="22" t="s">
        <v>864</v>
      </c>
      <c r="D57" s="22"/>
      <c r="E57" s="22" t="s">
        <v>222</v>
      </c>
      <c r="F57" s="22" t="s">
        <v>1061</v>
      </c>
      <c r="G57" s="22" t="s">
        <v>1062</v>
      </c>
      <c r="H57" s="22" t="s">
        <v>1063</v>
      </c>
      <c r="I57" s="22" t="s">
        <v>1062</v>
      </c>
      <c r="J57" s="22">
        <v>3</v>
      </c>
      <c r="K57" s="22">
        <v>300</v>
      </c>
      <c r="L57" s="22">
        <v>27133203</v>
      </c>
      <c r="M57" s="22">
        <v>1220803111</v>
      </c>
      <c r="N57" s="22" t="s">
        <v>1387</v>
      </c>
      <c r="O57" s="22" t="s">
        <v>869</v>
      </c>
      <c r="P57" s="22" t="s">
        <v>870</v>
      </c>
      <c r="Q57" s="22">
        <v>15</v>
      </c>
      <c r="R57" s="22">
        <v>2015</v>
      </c>
      <c r="S57" s="22" t="s">
        <v>871</v>
      </c>
      <c r="T57" s="22" t="s">
        <v>871</v>
      </c>
      <c r="U57" s="22" t="s">
        <v>871</v>
      </c>
      <c r="V57" s="23">
        <v>42422</v>
      </c>
      <c r="W57" s="23"/>
      <c r="X57" s="22"/>
      <c r="Y57" s="22" t="s">
        <v>871</v>
      </c>
      <c r="Z57" s="22" t="s">
        <v>873</v>
      </c>
      <c r="AA57" s="22" t="s">
        <v>874</v>
      </c>
      <c r="AB57" s="22" t="s">
        <v>1388</v>
      </c>
      <c r="AC57" s="22"/>
      <c r="AD57" s="23">
        <v>42391</v>
      </c>
      <c r="AE57" s="22" t="s">
        <v>876</v>
      </c>
      <c r="AF57" s="22"/>
      <c r="AG57" s="22" t="s">
        <v>877</v>
      </c>
      <c r="AH57" s="22"/>
      <c r="AI57" s="22"/>
      <c r="AJ57" s="22" t="s">
        <v>878</v>
      </c>
      <c r="AK57" s="22" t="s">
        <v>879</v>
      </c>
      <c r="AL57" s="22" t="s">
        <v>880</v>
      </c>
      <c r="AM57" s="23">
        <v>42422</v>
      </c>
      <c r="AN57" s="22" t="s">
        <v>879</v>
      </c>
      <c r="AO57" s="22" t="s">
        <v>881</v>
      </c>
      <c r="AP57" s="22" t="s">
        <v>899</v>
      </c>
      <c r="AQ57" s="22" t="s">
        <v>205</v>
      </c>
      <c r="AR57" s="22"/>
      <c r="AS57" s="22" t="s">
        <v>953</v>
      </c>
      <c r="AT57" s="22"/>
      <c r="AU57" s="22">
        <v>9933935724</v>
      </c>
      <c r="AV57" s="22"/>
      <c r="AW57" s="22">
        <v>2</v>
      </c>
      <c r="AX57" s="22" t="s">
        <v>1389</v>
      </c>
      <c r="AY57" s="22" t="s">
        <v>885</v>
      </c>
      <c r="AZ57" s="22" t="s">
        <v>885</v>
      </c>
      <c r="BA57" s="22" t="s">
        <v>885</v>
      </c>
      <c r="BB57" s="22" t="s">
        <v>222</v>
      </c>
      <c r="BC57" s="22">
        <v>92033</v>
      </c>
      <c r="BD57" s="22">
        <v>92380</v>
      </c>
      <c r="BE57" s="22"/>
      <c r="BF57" s="22"/>
      <c r="BG57" s="22"/>
      <c r="BH57" s="22">
        <v>4156842591</v>
      </c>
      <c r="BI57" s="22"/>
      <c r="BJ57" s="22" t="s">
        <v>926</v>
      </c>
      <c r="BK57" s="22" t="s">
        <v>1390</v>
      </c>
      <c r="BL57" s="22" t="s">
        <v>889</v>
      </c>
      <c r="BM57" s="22" t="s">
        <v>890</v>
      </c>
      <c r="BN57" s="22"/>
      <c r="BO57" s="22"/>
      <c r="BP57" s="22" t="s">
        <v>1391</v>
      </c>
      <c r="BQ57" s="22" t="s">
        <v>1392</v>
      </c>
      <c r="BR57" s="22" t="s">
        <v>885</v>
      </c>
      <c r="BS57" s="22" t="s">
        <v>885</v>
      </c>
      <c r="BT57" s="22" t="s">
        <v>885</v>
      </c>
      <c r="BU57" s="22" t="s">
        <v>885</v>
      </c>
      <c r="BV57" s="22" t="s">
        <v>885</v>
      </c>
      <c r="BW57" s="22"/>
      <c r="BX57" s="22"/>
      <c r="BY57" s="22">
        <v>0.22600000000000001</v>
      </c>
      <c r="BZ57" s="23">
        <v>43208</v>
      </c>
      <c r="CA57" s="22" t="s">
        <v>1146</v>
      </c>
      <c r="CB57" s="22">
        <v>178</v>
      </c>
      <c r="CC57" s="22"/>
      <c r="CD57" s="22"/>
      <c r="CE57" s="22"/>
      <c r="CF57" s="24"/>
    </row>
    <row r="58" spans="1:84" x14ac:dyDescent="0.25">
      <c r="A58" s="17">
        <v>9934600692</v>
      </c>
      <c r="B58" s="18" t="s">
        <v>863</v>
      </c>
      <c r="C58" s="18" t="s">
        <v>864</v>
      </c>
      <c r="D58" s="18"/>
      <c r="E58" s="18" t="s">
        <v>222</v>
      </c>
      <c r="F58" s="18" t="s">
        <v>1075</v>
      </c>
      <c r="G58" s="18" t="s">
        <v>1076</v>
      </c>
      <c r="H58" s="18" t="s">
        <v>1077</v>
      </c>
      <c r="I58" s="18" t="s">
        <v>1076</v>
      </c>
      <c r="J58" s="18">
        <v>3</v>
      </c>
      <c r="K58" s="18">
        <v>500</v>
      </c>
      <c r="L58" s="18">
        <v>328205532</v>
      </c>
      <c r="M58" s="18">
        <v>1221452758</v>
      </c>
      <c r="N58" s="18" t="s">
        <v>1393</v>
      </c>
      <c r="O58" s="18" t="s">
        <v>869</v>
      </c>
      <c r="P58" s="18" t="s">
        <v>870</v>
      </c>
      <c r="Q58" s="18">
        <v>15</v>
      </c>
      <c r="R58" s="18">
        <v>2018</v>
      </c>
      <c r="S58" s="18" t="s">
        <v>871</v>
      </c>
      <c r="T58" s="18" t="s">
        <v>871</v>
      </c>
      <c r="U58" s="18" t="s">
        <v>871</v>
      </c>
      <c r="V58" s="19">
        <v>43272</v>
      </c>
      <c r="W58" s="19"/>
      <c r="X58" s="18" t="s">
        <v>1394</v>
      </c>
      <c r="Y58" s="18" t="s">
        <v>871</v>
      </c>
      <c r="Z58" s="18" t="s">
        <v>1395</v>
      </c>
      <c r="AA58" s="18" t="s">
        <v>1396</v>
      </c>
      <c r="AB58" s="18" t="s">
        <v>1397</v>
      </c>
      <c r="AC58" s="18"/>
      <c r="AD58" s="19">
        <v>40050</v>
      </c>
      <c r="AE58" s="18" t="s">
        <v>876</v>
      </c>
      <c r="AF58" s="18"/>
      <c r="AG58" s="18" t="s">
        <v>877</v>
      </c>
      <c r="AH58" s="18"/>
      <c r="AI58" s="18"/>
      <c r="AJ58" s="18" t="s">
        <v>878</v>
      </c>
      <c r="AK58" s="18" t="s">
        <v>879</v>
      </c>
      <c r="AL58" s="18" t="s">
        <v>880</v>
      </c>
      <c r="AM58" s="19">
        <v>43276</v>
      </c>
      <c r="AN58" s="18" t="s">
        <v>879</v>
      </c>
      <c r="AO58" s="18" t="s">
        <v>881</v>
      </c>
      <c r="AP58" s="18" t="s">
        <v>256</v>
      </c>
      <c r="AQ58" s="18" t="s">
        <v>256</v>
      </c>
      <c r="AR58" s="18">
        <v>20</v>
      </c>
      <c r="AS58" s="18" t="s">
        <v>882</v>
      </c>
      <c r="AT58" s="18"/>
      <c r="AU58" s="18">
        <v>9934613752</v>
      </c>
      <c r="AV58" s="18"/>
      <c r="AW58" s="18">
        <v>5</v>
      </c>
      <c r="AX58" s="18" t="s">
        <v>1398</v>
      </c>
      <c r="AY58" s="18" t="s">
        <v>885</v>
      </c>
      <c r="AZ58" s="18" t="s">
        <v>885</v>
      </c>
      <c r="BA58" s="18" t="s">
        <v>885</v>
      </c>
      <c r="BB58" s="18" t="s">
        <v>222</v>
      </c>
      <c r="BC58" s="18">
        <v>92033</v>
      </c>
      <c r="BD58" s="18">
        <v>92380</v>
      </c>
      <c r="BE58" s="18"/>
      <c r="BF58" s="18"/>
      <c r="BG58" s="18"/>
      <c r="BH58" s="18">
        <v>6009023616</v>
      </c>
      <c r="BI58" s="18" t="s">
        <v>1399</v>
      </c>
      <c r="BJ58" s="18" t="s">
        <v>887</v>
      </c>
      <c r="BK58" s="18" t="s">
        <v>1400</v>
      </c>
      <c r="BL58" s="18" t="s">
        <v>918</v>
      </c>
      <c r="BM58" s="18" t="s">
        <v>890</v>
      </c>
      <c r="BN58" s="18"/>
      <c r="BO58" s="18"/>
      <c r="BP58" s="18"/>
      <c r="BQ58" s="18" t="s">
        <v>1401</v>
      </c>
      <c r="BR58" s="18" t="s">
        <v>1402</v>
      </c>
      <c r="BS58" s="18" t="s">
        <v>885</v>
      </c>
      <c r="BT58" s="18" t="s">
        <v>885</v>
      </c>
      <c r="BU58" s="18" t="s">
        <v>885</v>
      </c>
      <c r="BV58" s="18" t="s">
        <v>222</v>
      </c>
      <c r="BW58" s="18">
        <v>92033</v>
      </c>
      <c r="BX58" s="18">
        <v>92380</v>
      </c>
      <c r="BY58" s="18">
        <v>0.309</v>
      </c>
      <c r="BZ58" s="19">
        <v>43303</v>
      </c>
      <c r="CA58" s="18" t="s">
        <v>879</v>
      </c>
      <c r="CB58" s="18">
        <v>10</v>
      </c>
      <c r="CC58" s="18"/>
      <c r="CD58" s="18"/>
      <c r="CE58" s="18"/>
      <c r="CF58" s="20"/>
    </row>
    <row r="59" spans="1:84" x14ac:dyDescent="0.25">
      <c r="A59" s="21">
        <v>9944206600</v>
      </c>
      <c r="B59" s="22" t="s">
        <v>863</v>
      </c>
      <c r="C59" s="22" t="s">
        <v>864</v>
      </c>
      <c r="D59" s="22"/>
      <c r="E59" s="22" t="s">
        <v>222</v>
      </c>
      <c r="F59" s="22" t="s">
        <v>1088</v>
      </c>
      <c r="G59" s="22" t="s">
        <v>1089</v>
      </c>
      <c r="H59" s="22" t="s">
        <v>1090</v>
      </c>
      <c r="I59" s="22" t="s">
        <v>1089</v>
      </c>
      <c r="J59" s="22">
        <v>3</v>
      </c>
      <c r="K59" s="22">
        <v>21500</v>
      </c>
      <c r="L59" s="22">
        <v>4193977208</v>
      </c>
      <c r="M59" s="22">
        <v>1220946130</v>
      </c>
      <c r="N59" s="22" t="s">
        <v>1403</v>
      </c>
      <c r="O59" s="22" t="s">
        <v>869</v>
      </c>
      <c r="P59" s="22" t="s">
        <v>963</v>
      </c>
      <c r="Q59" s="22">
        <v>30</v>
      </c>
      <c r="R59" s="22">
        <v>2015</v>
      </c>
      <c r="S59" s="22" t="s">
        <v>871</v>
      </c>
      <c r="T59" s="22" t="s">
        <v>871</v>
      </c>
      <c r="U59" s="22" t="s">
        <v>871</v>
      </c>
      <c r="V59" s="23">
        <v>42557</v>
      </c>
      <c r="W59" s="23"/>
      <c r="X59" s="22" t="s">
        <v>1404</v>
      </c>
      <c r="Y59" s="22" t="s">
        <v>871</v>
      </c>
      <c r="Z59" s="22" t="s">
        <v>1339</v>
      </c>
      <c r="AA59" s="22" t="s">
        <v>1340</v>
      </c>
      <c r="AB59" s="22" t="s">
        <v>1405</v>
      </c>
      <c r="AC59" s="22"/>
      <c r="AD59" s="23">
        <v>38814</v>
      </c>
      <c r="AE59" s="22" t="s">
        <v>876</v>
      </c>
      <c r="AF59" s="22"/>
      <c r="AG59" s="22" t="s">
        <v>877</v>
      </c>
      <c r="AH59" s="22"/>
      <c r="AI59" s="22"/>
      <c r="AJ59" s="22" t="s">
        <v>878</v>
      </c>
      <c r="AK59" s="22" t="s">
        <v>879</v>
      </c>
      <c r="AL59" s="22" t="s">
        <v>965</v>
      </c>
      <c r="AM59" s="23">
        <v>43277</v>
      </c>
      <c r="AN59" s="22" t="s">
        <v>879</v>
      </c>
      <c r="AO59" s="22" t="s">
        <v>881</v>
      </c>
      <c r="AP59" s="22" t="s">
        <v>256</v>
      </c>
      <c r="AQ59" s="22" t="s">
        <v>256</v>
      </c>
      <c r="AR59" s="22">
        <v>30</v>
      </c>
      <c r="AS59" s="22" t="s">
        <v>882</v>
      </c>
      <c r="AT59" s="22"/>
      <c r="AU59" s="22">
        <v>9944231150</v>
      </c>
      <c r="AV59" s="22"/>
      <c r="AW59" s="22"/>
      <c r="AX59" s="22" t="s">
        <v>1406</v>
      </c>
      <c r="AY59" s="22" t="s">
        <v>885</v>
      </c>
      <c r="AZ59" s="22" t="s">
        <v>885</v>
      </c>
      <c r="BA59" s="22" t="s">
        <v>885</v>
      </c>
      <c r="BB59" s="22" t="s">
        <v>222</v>
      </c>
      <c r="BC59" s="22">
        <v>92033</v>
      </c>
      <c r="BD59" s="22">
        <v>92380</v>
      </c>
      <c r="BE59" s="22"/>
      <c r="BF59" s="22"/>
      <c r="BG59" s="22"/>
      <c r="BH59" s="22">
        <v>5027891334</v>
      </c>
      <c r="BI59" s="22" t="s">
        <v>1407</v>
      </c>
      <c r="BJ59" s="22" t="s">
        <v>1408</v>
      </c>
      <c r="BK59" s="22" t="s">
        <v>1409</v>
      </c>
      <c r="BL59" s="22" t="s">
        <v>918</v>
      </c>
      <c r="BM59" s="22" t="s">
        <v>968</v>
      </c>
      <c r="BN59" s="22"/>
      <c r="BO59" s="22" t="s">
        <v>1410</v>
      </c>
      <c r="BP59" s="22" t="s">
        <v>1411</v>
      </c>
      <c r="BQ59" s="22" t="s">
        <v>1412</v>
      </c>
      <c r="BR59" s="22" t="s">
        <v>990</v>
      </c>
      <c r="BS59" s="22" t="s">
        <v>885</v>
      </c>
      <c r="BT59" s="22" t="s">
        <v>885</v>
      </c>
      <c r="BU59" s="22" t="s">
        <v>885</v>
      </c>
      <c r="BV59" s="22" t="s">
        <v>222</v>
      </c>
      <c r="BW59" s="22"/>
      <c r="BX59" s="22">
        <v>92380</v>
      </c>
      <c r="BY59" s="22">
        <v>6.3280000000000003</v>
      </c>
      <c r="BZ59" s="23">
        <v>43180</v>
      </c>
      <c r="CA59" s="22" t="s">
        <v>959</v>
      </c>
      <c r="CB59" s="22">
        <v>3943</v>
      </c>
      <c r="CC59" s="22"/>
      <c r="CD59" s="22"/>
      <c r="CE59" s="22"/>
      <c r="CF59" s="24"/>
    </row>
    <row r="60" spans="1:84" x14ac:dyDescent="0.25">
      <c r="A60" s="17">
        <v>9944614862</v>
      </c>
      <c r="B60" s="18" t="s">
        <v>863</v>
      </c>
      <c r="C60" s="18" t="s">
        <v>864</v>
      </c>
      <c r="D60" s="18"/>
      <c r="E60" s="18" t="s">
        <v>222</v>
      </c>
      <c r="F60" s="18" t="s">
        <v>1075</v>
      </c>
      <c r="G60" s="18" t="s">
        <v>1076</v>
      </c>
      <c r="H60" s="18" t="s">
        <v>1077</v>
      </c>
      <c r="I60" s="18" t="s">
        <v>1076</v>
      </c>
      <c r="J60" s="18">
        <v>3</v>
      </c>
      <c r="K60" s="18">
        <v>4600</v>
      </c>
      <c r="L60" s="18">
        <v>1240026206</v>
      </c>
      <c r="M60" s="18">
        <v>1221318920</v>
      </c>
      <c r="N60" s="18" t="s">
        <v>1413</v>
      </c>
      <c r="O60" s="18" t="s">
        <v>869</v>
      </c>
      <c r="P60" s="18" t="s">
        <v>963</v>
      </c>
      <c r="Q60" s="18">
        <v>20</v>
      </c>
      <c r="R60" s="18">
        <v>2018</v>
      </c>
      <c r="S60" s="18" t="s">
        <v>871</v>
      </c>
      <c r="T60" s="18" t="s">
        <v>871</v>
      </c>
      <c r="U60" s="18" t="s">
        <v>871</v>
      </c>
      <c r="V60" s="19">
        <v>43130</v>
      </c>
      <c r="W60" s="19"/>
      <c r="X60" s="18" t="s">
        <v>1414</v>
      </c>
      <c r="Y60" s="18" t="s">
        <v>871</v>
      </c>
      <c r="Z60" s="18" t="s">
        <v>873</v>
      </c>
      <c r="AA60" s="18" t="s">
        <v>874</v>
      </c>
      <c r="AB60" s="18" t="s">
        <v>1415</v>
      </c>
      <c r="AC60" s="18"/>
      <c r="AD60" s="19">
        <v>37326</v>
      </c>
      <c r="AE60" s="18" t="s">
        <v>876</v>
      </c>
      <c r="AF60" s="18"/>
      <c r="AG60" s="18" t="s">
        <v>877</v>
      </c>
      <c r="AH60" s="18"/>
      <c r="AI60" s="18"/>
      <c r="AJ60" s="18" t="s">
        <v>878</v>
      </c>
      <c r="AK60" s="18" t="s">
        <v>879</v>
      </c>
      <c r="AL60" s="18" t="s">
        <v>880</v>
      </c>
      <c r="AM60" s="19">
        <v>43136</v>
      </c>
      <c r="AN60" s="18" t="s">
        <v>879</v>
      </c>
      <c r="AO60" s="18" t="s">
        <v>881</v>
      </c>
      <c r="AP60" s="18" t="s">
        <v>1158</v>
      </c>
      <c r="AQ60" s="18" t="s">
        <v>205</v>
      </c>
      <c r="AR60" s="18">
        <v>25</v>
      </c>
      <c r="AS60" s="18" t="s">
        <v>882</v>
      </c>
      <c r="AT60" s="18"/>
      <c r="AU60" s="18">
        <v>9944615232</v>
      </c>
      <c r="AV60" s="18"/>
      <c r="AW60" s="18">
        <v>14</v>
      </c>
      <c r="AX60" s="18" t="s">
        <v>1233</v>
      </c>
      <c r="AY60" s="18" t="s">
        <v>885</v>
      </c>
      <c r="AZ60" s="18" t="s">
        <v>885</v>
      </c>
      <c r="BA60" s="18" t="s">
        <v>885</v>
      </c>
      <c r="BB60" s="18" t="s">
        <v>222</v>
      </c>
      <c r="BC60" s="18">
        <v>92033</v>
      </c>
      <c r="BD60" s="18">
        <v>92380</v>
      </c>
      <c r="BE60" s="18"/>
      <c r="BF60" s="18"/>
      <c r="BG60" s="18"/>
      <c r="BH60" s="18">
        <v>5810217180</v>
      </c>
      <c r="BI60" s="18" t="s">
        <v>1416</v>
      </c>
      <c r="BJ60" s="18" t="s">
        <v>1162</v>
      </c>
      <c r="BK60" s="18" t="s">
        <v>1417</v>
      </c>
      <c r="BL60" s="18" t="s">
        <v>918</v>
      </c>
      <c r="BM60" s="18" t="s">
        <v>1164</v>
      </c>
      <c r="BN60" s="18"/>
      <c r="BO60" s="18" t="s">
        <v>1418</v>
      </c>
      <c r="BP60" s="18"/>
      <c r="BQ60" s="18" t="s">
        <v>885</v>
      </c>
      <c r="BR60" s="18" t="s">
        <v>1419</v>
      </c>
      <c r="BS60" s="18" t="s">
        <v>885</v>
      </c>
      <c r="BT60" s="18" t="s">
        <v>885</v>
      </c>
      <c r="BU60" s="18" t="s">
        <v>885</v>
      </c>
      <c r="BV60" s="18" t="s">
        <v>1420</v>
      </c>
      <c r="BW60" s="18"/>
      <c r="BX60" s="18">
        <v>78009</v>
      </c>
      <c r="BY60" s="18">
        <v>2.0550000000000002</v>
      </c>
      <c r="BZ60" s="19">
        <v>43242</v>
      </c>
      <c r="CA60" s="18" t="s">
        <v>879</v>
      </c>
      <c r="CB60" s="18">
        <v>225</v>
      </c>
      <c r="CC60" s="18"/>
      <c r="CD60" s="18"/>
      <c r="CE60" s="18"/>
      <c r="CF60" s="20"/>
    </row>
    <row r="61" spans="1:84" x14ac:dyDescent="0.25">
      <c r="A61" s="21">
        <v>9944685876</v>
      </c>
      <c r="B61" s="22" t="s">
        <v>863</v>
      </c>
      <c r="C61" s="22" t="s">
        <v>864</v>
      </c>
      <c r="D61" s="22"/>
      <c r="E61" s="22" t="s">
        <v>222</v>
      </c>
      <c r="F61" s="22" t="s">
        <v>1106</v>
      </c>
      <c r="G61" s="22" t="s">
        <v>1107</v>
      </c>
      <c r="H61" s="22" t="s">
        <v>1108</v>
      </c>
      <c r="I61" s="22" t="s">
        <v>1107</v>
      </c>
      <c r="J61" s="22">
        <v>3</v>
      </c>
      <c r="K61" s="22">
        <v>11100</v>
      </c>
      <c r="L61" s="22">
        <v>8418075452</v>
      </c>
      <c r="M61" s="22">
        <v>1300069758</v>
      </c>
      <c r="N61" s="22" t="s">
        <v>1421</v>
      </c>
      <c r="O61" s="22" t="s">
        <v>869</v>
      </c>
      <c r="P61" s="22" t="s">
        <v>870</v>
      </c>
      <c r="Q61" s="22">
        <v>15</v>
      </c>
      <c r="R61" s="22">
        <v>2011</v>
      </c>
      <c r="S61" s="22" t="s">
        <v>871</v>
      </c>
      <c r="T61" s="22" t="s">
        <v>871</v>
      </c>
      <c r="U61" s="22" t="s">
        <v>871</v>
      </c>
      <c r="V61" s="23">
        <v>40716</v>
      </c>
      <c r="W61" s="23"/>
      <c r="X61" s="22" t="s">
        <v>1422</v>
      </c>
      <c r="Y61" s="22" t="s">
        <v>871</v>
      </c>
      <c r="Z61" s="22" t="s">
        <v>873</v>
      </c>
      <c r="AA61" s="22" t="s">
        <v>874</v>
      </c>
      <c r="AB61" s="22" t="s">
        <v>1423</v>
      </c>
      <c r="AC61" s="22"/>
      <c r="AD61" s="23">
        <v>31778</v>
      </c>
      <c r="AE61" s="22" t="s">
        <v>876</v>
      </c>
      <c r="AF61" s="22"/>
      <c r="AG61" s="22" t="s">
        <v>877</v>
      </c>
      <c r="AH61" s="22"/>
      <c r="AI61" s="22"/>
      <c r="AJ61" s="22" t="s">
        <v>878</v>
      </c>
      <c r="AK61" s="22" t="s">
        <v>879</v>
      </c>
      <c r="AL61" s="22" t="s">
        <v>880</v>
      </c>
      <c r="AM61" s="23">
        <v>43307</v>
      </c>
      <c r="AN61" s="22" t="s">
        <v>879</v>
      </c>
      <c r="AO61" s="22" t="s">
        <v>881</v>
      </c>
      <c r="AP61" s="22" t="s">
        <v>256</v>
      </c>
      <c r="AQ61" s="22" t="s">
        <v>256</v>
      </c>
      <c r="AR61" s="22">
        <v>25</v>
      </c>
      <c r="AS61" s="22" t="s">
        <v>882</v>
      </c>
      <c r="AT61" s="22"/>
      <c r="AU61" s="22">
        <v>9944633666</v>
      </c>
      <c r="AV61" s="22"/>
      <c r="AW61" s="22">
        <v>26</v>
      </c>
      <c r="AX61" s="22" t="s">
        <v>1170</v>
      </c>
      <c r="AY61" s="22" t="s">
        <v>885</v>
      </c>
      <c r="AZ61" s="22" t="s">
        <v>885</v>
      </c>
      <c r="BA61" s="22" t="s">
        <v>885</v>
      </c>
      <c r="BB61" s="22" t="s">
        <v>222</v>
      </c>
      <c r="BC61" s="22">
        <v>92033</v>
      </c>
      <c r="BD61" s="22">
        <v>92380</v>
      </c>
      <c r="BE61" s="22"/>
      <c r="BF61" s="22"/>
      <c r="BG61" s="22"/>
      <c r="BH61" s="22">
        <v>3169758462</v>
      </c>
      <c r="BI61" s="22" t="s">
        <v>1424</v>
      </c>
      <c r="BJ61" s="22" t="s">
        <v>887</v>
      </c>
      <c r="BK61" s="22" t="s">
        <v>1425</v>
      </c>
      <c r="BL61" s="22" t="s">
        <v>889</v>
      </c>
      <c r="BM61" s="22" t="s">
        <v>890</v>
      </c>
      <c r="BN61" s="22"/>
      <c r="BO61" s="22" t="s">
        <v>1426</v>
      </c>
      <c r="BP61" s="22" t="s">
        <v>1427</v>
      </c>
      <c r="BQ61" s="22" t="s">
        <v>1428</v>
      </c>
      <c r="BR61" s="22" t="s">
        <v>1429</v>
      </c>
      <c r="BS61" s="22" t="s">
        <v>885</v>
      </c>
      <c r="BT61" s="22" t="s">
        <v>885</v>
      </c>
      <c r="BU61" s="22" t="s">
        <v>885</v>
      </c>
      <c r="BV61" s="22" t="s">
        <v>222</v>
      </c>
      <c r="BW61" s="22"/>
      <c r="BX61" s="22">
        <v>92380</v>
      </c>
      <c r="BY61" s="22">
        <v>0.66700000000000004</v>
      </c>
      <c r="BZ61" s="23">
        <v>43181</v>
      </c>
      <c r="CA61" s="22" t="s">
        <v>959</v>
      </c>
      <c r="CB61" s="22">
        <v>1495</v>
      </c>
      <c r="CC61" s="22"/>
      <c r="CD61" s="22"/>
      <c r="CE61" s="22"/>
      <c r="CF61" s="24"/>
    </row>
    <row r="62" spans="1:84" x14ac:dyDescent="0.25">
      <c r="A62" s="17">
        <v>9945101390</v>
      </c>
      <c r="B62" s="18" t="s">
        <v>863</v>
      </c>
      <c r="C62" s="18" t="s">
        <v>864</v>
      </c>
      <c r="D62" s="18"/>
      <c r="E62" s="18" t="s">
        <v>222</v>
      </c>
      <c r="F62" s="18" t="s">
        <v>1430</v>
      </c>
      <c r="G62" s="18" t="s">
        <v>1431</v>
      </c>
      <c r="H62" s="18" t="s">
        <v>1432</v>
      </c>
      <c r="I62" s="18" t="s">
        <v>1431</v>
      </c>
      <c r="J62" s="18">
        <v>1</v>
      </c>
      <c r="K62" s="18">
        <v>500</v>
      </c>
      <c r="L62" s="18">
        <v>4375272710</v>
      </c>
      <c r="M62" s="18">
        <v>1300072129</v>
      </c>
      <c r="N62" s="18" t="s">
        <v>1433</v>
      </c>
      <c r="O62" s="18" t="s">
        <v>1015</v>
      </c>
      <c r="P62" s="18" t="s">
        <v>1016</v>
      </c>
      <c r="Q62" s="18">
        <v>80</v>
      </c>
      <c r="R62" s="18">
        <v>1999</v>
      </c>
      <c r="S62" s="18" t="s">
        <v>878</v>
      </c>
      <c r="T62" s="18" t="s">
        <v>878</v>
      </c>
      <c r="U62" s="18" t="s">
        <v>878</v>
      </c>
      <c r="V62" s="19">
        <v>38709</v>
      </c>
      <c r="W62" s="19"/>
      <c r="X62" s="18"/>
      <c r="Y62" s="18" t="s">
        <v>256</v>
      </c>
      <c r="Z62" s="18" t="s">
        <v>1275</v>
      </c>
      <c r="AA62" s="18" t="s">
        <v>1276</v>
      </c>
      <c r="AB62" s="18" t="s">
        <v>1434</v>
      </c>
      <c r="AC62" s="18"/>
      <c r="AD62" s="19">
        <v>38709</v>
      </c>
      <c r="AE62" s="18" t="s">
        <v>876</v>
      </c>
      <c r="AF62" s="18"/>
      <c r="AG62" s="18" t="s">
        <v>877</v>
      </c>
      <c r="AH62" s="18"/>
      <c r="AI62" s="18"/>
      <c r="AJ62" s="18" t="s">
        <v>871</v>
      </c>
      <c r="AK62" s="18" t="s">
        <v>879</v>
      </c>
      <c r="AL62" s="18" t="s">
        <v>880</v>
      </c>
      <c r="AM62" s="19">
        <v>38709</v>
      </c>
      <c r="AN62" s="18" t="s">
        <v>879</v>
      </c>
      <c r="AO62" s="18" t="s">
        <v>881</v>
      </c>
      <c r="AP62" s="18" t="s">
        <v>1435</v>
      </c>
      <c r="AQ62" s="18" t="s">
        <v>205</v>
      </c>
      <c r="AR62" s="18">
        <v>100</v>
      </c>
      <c r="AS62" s="18" t="s">
        <v>953</v>
      </c>
      <c r="AT62" s="18"/>
      <c r="AU62" s="18">
        <v>9945187038</v>
      </c>
      <c r="AV62" s="18"/>
      <c r="AW62" s="18">
        <v>153</v>
      </c>
      <c r="AX62" s="18" t="s">
        <v>1350</v>
      </c>
      <c r="AY62" s="18" t="s">
        <v>885</v>
      </c>
      <c r="AZ62" s="18" t="s">
        <v>885</v>
      </c>
      <c r="BA62" s="18" t="s">
        <v>885</v>
      </c>
      <c r="BB62" s="18" t="s">
        <v>222</v>
      </c>
      <c r="BC62" s="18">
        <v>92033</v>
      </c>
      <c r="BD62" s="18">
        <v>92380</v>
      </c>
      <c r="BE62" s="18"/>
      <c r="BF62" s="18"/>
      <c r="BG62" s="18"/>
      <c r="BH62" s="18">
        <v>2870110742</v>
      </c>
      <c r="BI62" s="18" t="s">
        <v>1436</v>
      </c>
      <c r="BJ62" s="18" t="s">
        <v>926</v>
      </c>
      <c r="BK62" s="18" t="s">
        <v>1437</v>
      </c>
      <c r="BL62" s="18" t="s">
        <v>918</v>
      </c>
      <c r="BM62" s="18" t="s">
        <v>1164</v>
      </c>
      <c r="BN62" s="18"/>
      <c r="BO62" s="18"/>
      <c r="BP62" s="18"/>
      <c r="BQ62" s="18" t="s">
        <v>885</v>
      </c>
      <c r="BR62" s="18" t="s">
        <v>1438</v>
      </c>
      <c r="BS62" s="18" t="s">
        <v>885</v>
      </c>
      <c r="BT62" s="18" t="s">
        <v>1439</v>
      </c>
      <c r="BU62" s="18" t="s">
        <v>885</v>
      </c>
      <c r="BV62" s="18" t="s">
        <v>1440</v>
      </c>
      <c r="BW62" s="18">
        <v>91272</v>
      </c>
      <c r="BX62" s="18">
        <v>91190</v>
      </c>
      <c r="BY62" s="18">
        <v>0.32900000000000001</v>
      </c>
      <c r="BZ62" s="19">
        <v>41822</v>
      </c>
      <c r="CA62" s="18" t="s">
        <v>879</v>
      </c>
      <c r="CB62" s="18">
        <v>92317</v>
      </c>
      <c r="CC62" s="18"/>
      <c r="CD62" s="18"/>
      <c r="CE62" s="18"/>
      <c r="CF62" s="20"/>
    </row>
    <row r="63" spans="1:84" x14ac:dyDescent="0.25">
      <c r="A63" s="21">
        <v>9967354812</v>
      </c>
      <c r="B63" s="22" t="s">
        <v>863</v>
      </c>
      <c r="C63" s="22" t="s">
        <v>864</v>
      </c>
      <c r="D63" s="22"/>
      <c r="E63" s="22" t="s">
        <v>222</v>
      </c>
      <c r="F63" s="22" t="s">
        <v>1106</v>
      </c>
      <c r="G63" s="22" t="s">
        <v>1107</v>
      </c>
      <c r="H63" s="22" t="s">
        <v>1108</v>
      </c>
      <c r="I63" s="22" t="s">
        <v>1107</v>
      </c>
      <c r="J63" s="22">
        <v>3</v>
      </c>
      <c r="K63" s="22">
        <v>3700</v>
      </c>
      <c r="L63" s="22">
        <v>5235235632</v>
      </c>
      <c r="M63" s="22">
        <v>1300070721</v>
      </c>
      <c r="N63" s="22" t="s">
        <v>1441</v>
      </c>
      <c r="O63" s="22" t="s">
        <v>869</v>
      </c>
      <c r="P63" s="22" t="s">
        <v>951</v>
      </c>
      <c r="Q63" s="22">
        <v>15</v>
      </c>
      <c r="R63" s="22">
        <v>2008</v>
      </c>
      <c r="S63" s="22" t="s">
        <v>878</v>
      </c>
      <c r="T63" s="22" t="s">
        <v>871</v>
      </c>
      <c r="U63" s="22" t="s">
        <v>871</v>
      </c>
      <c r="V63" s="23">
        <v>39594</v>
      </c>
      <c r="W63" s="23"/>
      <c r="X63" s="22"/>
      <c r="Y63" s="22" t="s">
        <v>878</v>
      </c>
      <c r="Z63" s="22" t="s">
        <v>1044</v>
      </c>
      <c r="AA63" s="22" t="s">
        <v>1045</v>
      </c>
      <c r="AB63" s="22" t="s">
        <v>1442</v>
      </c>
      <c r="AC63" s="22"/>
      <c r="AD63" s="23">
        <v>39594</v>
      </c>
      <c r="AE63" s="22" t="s">
        <v>876</v>
      </c>
      <c r="AF63" s="22"/>
      <c r="AG63" s="22" t="s">
        <v>877</v>
      </c>
      <c r="AH63" s="22"/>
      <c r="AI63" s="22"/>
      <c r="AJ63" s="22" t="s">
        <v>878</v>
      </c>
      <c r="AK63" s="22" t="s">
        <v>879</v>
      </c>
      <c r="AL63" s="22" t="s">
        <v>880</v>
      </c>
      <c r="AM63" s="23">
        <v>39594</v>
      </c>
      <c r="AN63" s="22" t="s">
        <v>879</v>
      </c>
      <c r="AO63" s="22" t="s">
        <v>881</v>
      </c>
      <c r="AP63" s="22" t="s">
        <v>256</v>
      </c>
      <c r="AQ63" s="22" t="s">
        <v>256</v>
      </c>
      <c r="AR63" s="22">
        <v>25</v>
      </c>
      <c r="AS63" s="22" t="s">
        <v>953</v>
      </c>
      <c r="AT63" s="22"/>
      <c r="AU63" s="22">
        <v>9967399560</v>
      </c>
      <c r="AV63" s="22"/>
      <c r="AW63" s="22">
        <v>10</v>
      </c>
      <c r="AX63" s="22" t="s">
        <v>1142</v>
      </c>
      <c r="AY63" s="22" t="s">
        <v>885</v>
      </c>
      <c r="AZ63" s="22" t="s">
        <v>885</v>
      </c>
      <c r="BA63" s="22" t="s">
        <v>885</v>
      </c>
      <c r="BB63" s="22" t="s">
        <v>222</v>
      </c>
      <c r="BC63" s="22">
        <v>92033</v>
      </c>
      <c r="BD63" s="22">
        <v>92380</v>
      </c>
      <c r="BE63" s="22"/>
      <c r="BF63" s="22"/>
      <c r="BG63" s="22"/>
      <c r="BH63" s="22">
        <v>2768395566</v>
      </c>
      <c r="BI63" s="22" t="s">
        <v>1443</v>
      </c>
      <c r="BJ63" s="22" t="s">
        <v>887</v>
      </c>
      <c r="BK63" s="22" t="s">
        <v>1444</v>
      </c>
      <c r="BL63" s="22" t="s">
        <v>918</v>
      </c>
      <c r="BM63" s="22" t="s">
        <v>890</v>
      </c>
      <c r="BN63" s="22"/>
      <c r="BO63" s="22" t="s">
        <v>1445</v>
      </c>
      <c r="BP63" s="22" t="s">
        <v>1446</v>
      </c>
      <c r="BQ63" s="22" t="s">
        <v>1447</v>
      </c>
      <c r="BR63" s="22" t="s">
        <v>1448</v>
      </c>
      <c r="BS63" s="22" t="s">
        <v>885</v>
      </c>
      <c r="BT63" s="22" t="s">
        <v>885</v>
      </c>
      <c r="BU63" s="22" t="s">
        <v>885</v>
      </c>
      <c r="BV63" s="22" t="s">
        <v>222</v>
      </c>
      <c r="BW63" s="22">
        <v>92033</v>
      </c>
      <c r="BX63" s="22">
        <v>92380</v>
      </c>
      <c r="BY63" s="22">
        <v>0.216</v>
      </c>
      <c r="BZ63" s="23">
        <v>43181</v>
      </c>
      <c r="CA63" s="22" t="s">
        <v>959</v>
      </c>
      <c r="CB63" s="22">
        <v>1036</v>
      </c>
      <c r="CC63" s="22"/>
      <c r="CD63" s="22"/>
      <c r="CE63" s="22"/>
      <c r="CF63" s="24"/>
    </row>
    <row r="64" spans="1:84" x14ac:dyDescent="0.25">
      <c r="A64" s="17">
        <v>9973300684</v>
      </c>
      <c r="B64" s="18" t="s">
        <v>863</v>
      </c>
      <c r="C64" s="18" t="s">
        <v>864</v>
      </c>
      <c r="D64" s="18"/>
      <c r="E64" s="18" t="s">
        <v>222</v>
      </c>
      <c r="F64" s="18" t="s">
        <v>1075</v>
      </c>
      <c r="G64" s="18" t="s">
        <v>1076</v>
      </c>
      <c r="H64" s="18" t="s">
        <v>1077</v>
      </c>
      <c r="I64" s="18" t="s">
        <v>1076</v>
      </c>
      <c r="J64" s="18">
        <v>3</v>
      </c>
      <c r="K64" s="18">
        <v>100</v>
      </c>
      <c r="L64" s="18">
        <v>2078870940</v>
      </c>
      <c r="M64" s="18">
        <v>1300072029</v>
      </c>
      <c r="N64" s="18" t="s">
        <v>1449</v>
      </c>
      <c r="O64" s="18" t="s">
        <v>869</v>
      </c>
      <c r="P64" s="18" t="s">
        <v>951</v>
      </c>
      <c r="Q64" s="18">
        <v>15</v>
      </c>
      <c r="R64" s="18">
        <v>2008</v>
      </c>
      <c r="S64" s="18" t="s">
        <v>878</v>
      </c>
      <c r="T64" s="18" t="s">
        <v>871</v>
      </c>
      <c r="U64" s="18" t="s">
        <v>871</v>
      </c>
      <c r="V64" s="19">
        <v>39707</v>
      </c>
      <c r="W64" s="19"/>
      <c r="X64" s="18">
        <v>1300011827</v>
      </c>
      <c r="Y64" s="18" t="s">
        <v>871</v>
      </c>
      <c r="Z64" s="18" t="s">
        <v>1395</v>
      </c>
      <c r="AA64" s="18" t="s">
        <v>1396</v>
      </c>
      <c r="AB64" s="18" t="s">
        <v>1450</v>
      </c>
      <c r="AC64" s="18"/>
      <c r="AD64" s="19">
        <v>39707</v>
      </c>
      <c r="AE64" s="18" t="s">
        <v>876</v>
      </c>
      <c r="AF64" s="18"/>
      <c r="AG64" s="18" t="s">
        <v>877</v>
      </c>
      <c r="AH64" s="18"/>
      <c r="AI64" s="18"/>
      <c r="AJ64" s="18" t="s">
        <v>878</v>
      </c>
      <c r="AK64" s="18" t="s">
        <v>879</v>
      </c>
      <c r="AL64" s="18" t="s">
        <v>880</v>
      </c>
      <c r="AM64" s="19">
        <v>43276</v>
      </c>
      <c r="AN64" s="18" t="s">
        <v>879</v>
      </c>
      <c r="AO64" s="18" t="s">
        <v>881</v>
      </c>
      <c r="AP64" s="18" t="s">
        <v>256</v>
      </c>
      <c r="AQ64" s="18" t="s">
        <v>256</v>
      </c>
      <c r="AR64" s="18">
        <v>20</v>
      </c>
      <c r="AS64" s="18" t="s">
        <v>1118</v>
      </c>
      <c r="AT64" s="18"/>
      <c r="AU64" s="18">
        <v>9973367448</v>
      </c>
      <c r="AV64" s="18"/>
      <c r="AW64" s="18">
        <v>1</v>
      </c>
      <c r="AX64" s="18" t="s">
        <v>1398</v>
      </c>
      <c r="AY64" s="18" t="s">
        <v>885</v>
      </c>
      <c r="AZ64" s="18" t="s">
        <v>885</v>
      </c>
      <c r="BA64" s="18" t="s">
        <v>885</v>
      </c>
      <c r="BB64" s="18" t="s">
        <v>222</v>
      </c>
      <c r="BC64" s="18">
        <v>92033</v>
      </c>
      <c r="BD64" s="18">
        <v>92380</v>
      </c>
      <c r="BE64" s="18"/>
      <c r="BF64" s="18"/>
      <c r="BG64" s="18"/>
      <c r="BH64" s="18">
        <v>5482522674</v>
      </c>
      <c r="BI64" s="18" t="s">
        <v>1451</v>
      </c>
      <c r="BJ64" s="18" t="s">
        <v>887</v>
      </c>
      <c r="BK64" s="18" t="s">
        <v>1452</v>
      </c>
      <c r="BL64" s="18" t="s">
        <v>918</v>
      </c>
      <c r="BM64" s="18" t="s">
        <v>890</v>
      </c>
      <c r="BN64" s="18"/>
      <c r="BO64" s="18" t="s">
        <v>1453</v>
      </c>
      <c r="BP64" s="18" t="s">
        <v>1454</v>
      </c>
      <c r="BQ64" s="18" t="s">
        <v>1455</v>
      </c>
      <c r="BR64" s="18" t="s">
        <v>1456</v>
      </c>
      <c r="BS64" s="18" t="s">
        <v>885</v>
      </c>
      <c r="BT64" s="18" t="s">
        <v>885</v>
      </c>
      <c r="BU64" s="18" t="s">
        <v>885</v>
      </c>
      <c r="BV64" s="18" t="s">
        <v>222</v>
      </c>
      <c r="BW64" s="18">
        <v>92033</v>
      </c>
      <c r="BX64" s="18">
        <v>92380</v>
      </c>
      <c r="BY64" s="18">
        <v>0.20200000000000001</v>
      </c>
      <c r="BZ64" s="19">
        <v>43180</v>
      </c>
      <c r="CA64" s="18" t="s">
        <v>959</v>
      </c>
      <c r="CB64" s="18">
        <v>920</v>
      </c>
      <c r="CC64" s="18"/>
      <c r="CD64" s="18"/>
      <c r="CE64" s="18"/>
      <c r="CF64" s="20"/>
    </row>
    <row r="65" spans="1:84" x14ac:dyDescent="0.25">
      <c r="A65" s="21">
        <v>9973584930</v>
      </c>
      <c r="B65" s="22" t="s">
        <v>863</v>
      </c>
      <c r="C65" s="22" t="s">
        <v>864</v>
      </c>
      <c r="D65" s="22"/>
      <c r="E65" s="22" t="s">
        <v>222</v>
      </c>
      <c r="F65" s="22" t="s">
        <v>1075</v>
      </c>
      <c r="G65" s="22" t="s">
        <v>1076</v>
      </c>
      <c r="H65" s="22" t="s">
        <v>1077</v>
      </c>
      <c r="I65" s="22" t="s">
        <v>1076</v>
      </c>
      <c r="J65" s="22">
        <v>1</v>
      </c>
      <c r="K65" s="22">
        <v>5800</v>
      </c>
      <c r="L65" s="22">
        <v>1057094230</v>
      </c>
      <c r="M65" s="22">
        <v>1300069909</v>
      </c>
      <c r="N65" s="22" t="s">
        <v>1457</v>
      </c>
      <c r="O65" s="22" t="s">
        <v>972</v>
      </c>
      <c r="P65" s="22" t="s">
        <v>1239</v>
      </c>
      <c r="Q65" s="22">
        <v>15</v>
      </c>
      <c r="R65" s="22">
        <v>2002</v>
      </c>
      <c r="S65" s="22" t="s">
        <v>878</v>
      </c>
      <c r="T65" s="22" t="s">
        <v>878</v>
      </c>
      <c r="U65" s="22" t="s">
        <v>878</v>
      </c>
      <c r="V65" s="23">
        <v>37447</v>
      </c>
      <c r="W65" s="23"/>
      <c r="X65" s="22"/>
      <c r="Y65" s="22" t="s">
        <v>871</v>
      </c>
      <c r="Z65" s="22" t="s">
        <v>873</v>
      </c>
      <c r="AA65" s="22" t="s">
        <v>874</v>
      </c>
      <c r="AB65" s="22" t="s">
        <v>1458</v>
      </c>
      <c r="AC65" s="22"/>
      <c r="AD65" s="23">
        <v>37447</v>
      </c>
      <c r="AE65" s="22" t="s">
        <v>876</v>
      </c>
      <c r="AF65" s="22"/>
      <c r="AG65" s="22" t="s">
        <v>877</v>
      </c>
      <c r="AH65" s="22"/>
      <c r="AI65" s="22"/>
      <c r="AJ65" s="22" t="s">
        <v>878</v>
      </c>
      <c r="AK65" s="22" t="s">
        <v>879</v>
      </c>
      <c r="AL65" s="22" t="s">
        <v>880</v>
      </c>
      <c r="AM65" s="23">
        <v>43280</v>
      </c>
      <c r="AN65" s="22" t="s">
        <v>879</v>
      </c>
      <c r="AO65" s="22" t="s">
        <v>881</v>
      </c>
      <c r="AP65" s="22" t="s">
        <v>419</v>
      </c>
      <c r="AQ65" s="22" t="s">
        <v>205</v>
      </c>
      <c r="AR65" s="22">
        <v>20</v>
      </c>
      <c r="AS65" s="22" t="s">
        <v>953</v>
      </c>
      <c r="AT65" s="22"/>
      <c r="AU65" s="22">
        <v>9973572342</v>
      </c>
      <c r="AV65" s="22"/>
      <c r="AW65" s="22">
        <v>17</v>
      </c>
      <c r="AX65" s="22" t="s">
        <v>1459</v>
      </c>
      <c r="AY65" s="22" t="s">
        <v>885</v>
      </c>
      <c r="AZ65" s="22" t="s">
        <v>885</v>
      </c>
      <c r="BA65" s="22" t="s">
        <v>885</v>
      </c>
      <c r="BB65" s="22" t="s">
        <v>222</v>
      </c>
      <c r="BC65" s="22">
        <v>92033</v>
      </c>
      <c r="BD65" s="22">
        <v>92380</v>
      </c>
      <c r="BE65" s="22"/>
      <c r="BF65" s="22"/>
      <c r="BG65" s="22"/>
      <c r="BH65" s="22">
        <v>8033071556</v>
      </c>
      <c r="BI65" s="22" t="s">
        <v>1460</v>
      </c>
      <c r="BJ65" s="22" t="s">
        <v>934</v>
      </c>
      <c r="BK65" s="22" t="s">
        <v>1461</v>
      </c>
      <c r="BL65" s="22" t="s">
        <v>918</v>
      </c>
      <c r="BM65" s="22" t="s">
        <v>890</v>
      </c>
      <c r="BN65" s="22" t="s">
        <v>1462</v>
      </c>
      <c r="BO65" s="22" t="s">
        <v>1463</v>
      </c>
      <c r="BP65" s="22" t="s">
        <v>1464</v>
      </c>
      <c r="BQ65" s="22" t="s">
        <v>885</v>
      </c>
      <c r="BR65" s="22" t="s">
        <v>1465</v>
      </c>
      <c r="BS65" s="22" t="s">
        <v>885</v>
      </c>
      <c r="BT65" s="22" t="s">
        <v>1466</v>
      </c>
      <c r="BU65" s="22" t="s">
        <v>885</v>
      </c>
      <c r="BV65" s="22" t="s">
        <v>1467</v>
      </c>
      <c r="BW65" s="22">
        <v>92064</v>
      </c>
      <c r="BX65" s="22">
        <v>92210</v>
      </c>
      <c r="BY65" s="22">
        <v>0.91100000000000003</v>
      </c>
      <c r="BZ65" s="23">
        <v>43180</v>
      </c>
      <c r="CA65" s="22" t="s">
        <v>959</v>
      </c>
      <c r="CB65" s="22">
        <v>6705</v>
      </c>
      <c r="CC65" s="22"/>
      <c r="CD65" s="22"/>
      <c r="CE65" s="22"/>
      <c r="CF65" s="24"/>
    </row>
    <row r="66" spans="1:84" x14ac:dyDescent="0.25">
      <c r="A66" s="17">
        <v>9974397920</v>
      </c>
      <c r="B66" s="18" t="s">
        <v>863</v>
      </c>
      <c r="C66" s="18" t="s">
        <v>864</v>
      </c>
      <c r="D66" s="18"/>
      <c r="E66" s="18" t="s">
        <v>222</v>
      </c>
      <c r="F66" s="18" t="s">
        <v>1106</v>
      </c>
      <c r="G66" s="18" t="s">
        <v>1107</v>
      </c>
      <c r="H66" s="18" t="s">
        <v>1108</v>
      </c>
      <c r="I66" s="18" t="s">
        <v>1107</v>
      </c>
      <c r="J66" s="18">
        <v>2</v>
      </c>
      <c r="K66" s="18">
        <v>2500</v>
      </c>
      <c r="L66" s="18">
        <v>2534338044</v>
      </c>
      <c r="M66" s="18">
        <v>1300070849</v>
      </c>
      <c r="N66" s="18">
        <v>915540217</v>
      </c>
      <c r="O66" s="18" t="s">
        <v>1015</v>
      </c>
      <c r="P66" s="18" t="s">
        <v>1016</v>
      </c>
      <c r="Q66" s="18">
        <v>15</v>
      </c>
      <c r="R66" s="18">
        <v>1991</v>
      </c>
      <c r="S66" s="18" t="s">
        <v>878</v>
      </c>
      <c r="T66" s="18" t="s">
        <v>878</v>
      </c>
      <c r="U66" s="18" t="s">
        <v>878</v>
      </c>
      <c r="V66" s="19">
        <v>33604</v>
      </c>
      <c r="W66" s="19"/>
      <c r="X66" s="18"/>
      <c r="Y66" s="18" t="s">
        <v>878</v>
      </c>
      <c r="Z66" s="18" t="s">
        <v>981</v>
      </c>
      <c r="AA66" s="18" t="s">
        <v>982</v>
      </c>
      <c r="AB66" s="18" t="s">
        <v>1468</v>
      </c>
      <c r="AC66" s="18"/>
      <c r="AD66" s="19">
        <v>33604</v>
      </c>
      <c r="AE66" s="18" t="s">
        <v>876</v>
      </c>
      <c r="AF66" s="18"/>
      <c r="AG66" s="18" t="s">
        <v>877</v>
      </c>
      <c r="AH66" s="18"/>
      <c r="AI66" s="18"/>
      <c r="AJ66" s="18" t="s">
        <v>878</v>
      </c>
      <c r="AK66" s="18" t="s">
        <v>879</v>
      </c>
      <c r="AL66" s="18" t="s">
        <v>880</v>
      </c>
      <c r="AM66" s="19">
        <v>33604</v>
      </c>
      <c r="AN66" s="18" t="s">
        <v>879</v>
      </c>
      <c r="AO66" s="18" t="s">
        <v>881</v>
      </c>
      <c r="AP66" s="18" t="s">
        <v>256</v>
      </c>
      <c r="AQ66" s="18" t="s">
        <v>256</v>
      </c>
      <c r="AR66" s="18">
        <v>20</v>
      </c>
      <c r="AS66" s="18" t="s">
        <v>953</v>
      </c>
      <c r="AT66" s="18"/>
      <c r="AU66" s="18">
        <v>9974367894</v>
      </c>
      <c r="AV66" s="18"/>
      <c r="AW66" s="18">
        <v>3</v>
      </c>
      <c r="AX66" s="18" t="s">
        <v>1469</v>
      </c>
      <c r="AY66" s="18" t="s">
        <v>885</v>
      </c>
      <c r="AZ66" s="18" t="s">
        <v>885</v>
      </c>
      <c r="BA66" s="18" t="s">
        <v>885</v>
      </c>
      <c r="BB66" s="18" t="s">
        <v>222</v>
      </c>
      <c r="BC66" s="18">
        <v>92033</v>
      </c>
      <c r="BD66" s="18">
        <v>92380</v>
      </c>
      <c r="BE66" s="18"/>
      <c r="BF66" s="18"/>
      <c r="BG66" s="18"/>
      <c r="BH66" s="18">
        <v>4392321904</v>
      </c>
      <c r="BI66" s="18" t="s">
        <v>1470</v>
      </c>
      <c r="BJ66" s="18" t="s">
        <v>934</v>
      </c>
      <c r="BK66" s="18" t="s">
        <v>1471</v>
      </c>
      <c r="BL66" s="18" t="s">
        <v>889</v>
      </c>
      <c r="BM66" s="18" t="s">
        <v>890</v>
      </c>
      <c r="BN66" s="18" t="s">
        <v>1472</v>
      </c>
      <c r="BO66" s="18" t="s">
        <v>1473</v>
      </c>
      <c r="BP66" s="18" t="s">
        <v>1473</v>
      </c>
      <c r="BQ66" s="18" t="s">
        <v>1474</v>
      </c>
      <c r="BR66" s="18" t="s">
        <v>1475</v>
      </c>
      <c r="BS66" s="18" t="s">
        <v>885</v>
      </c>
      <c r="BT66" s="18" t="s">
        <v>885</v>
      </c>
      <c r="BU66" s="18" t="s">
        <v>885</v>
      </c>
      <c r="BV66" s="18" t="s">
        <v>222</v>
      </c>
      <c r="BW66" s="18">
        <v>92033</v>
      </c>
      <c r="BX66" s="18">
        <v>92380</v>
      </c>
      <c r="BY66" s="18">
        <v>0.192</v>
      </c>
      <c r="BZ66" s="19">
        <v>43181</v>
      </c>
      <c r="CA66" s="18" t="s">
        <v>959</v>
      </c>
      <c r="CB66" s="18">
        <v>2143</v>
      </c>
      <c r="CC66" s="18"/>
      <c r="CD66" s="18"/>
      <c r="CE66" s="18"/>
      <c r="CF66" s="20"/>
    </row>
    <row r="67" spans="1:84" x14ac:dyDescent="0.25">
      <c r="A67" s="21">
        <v>9975818774</v>
      </c>
      <c r="B67" s="22" t="s">
        <v>863</v>
      </c>
      <c r="C67" s="22" t="s">
        <v>864</v>
      </c>
      <c r="D67" s="22"/>
      <c r="E67" s="22" t="s">
        <v>222</v>
      </c>
      <c r="F67" s="22" t="s">
        <v>1175</v>
      </c>
      <c r="G67" s="22" t="s">
        <v>1176</v>
      </c>
      <c r="H67" s="22" t="s">
        <v>1177</v>
      </c>
      <c r="I67" s="22" t="s">
        <v>1176</v>
      </c>
      <c r="J67" s="22">
        <v>3</v>
      </c>
      <c r="K67" s="22">
        <v>15100</v>
      </c>
      <c r="L67" s="22">
        <v>8490256888</v>
      </c>
      <c r="M67" s="22">
        <v>1300071679</v>
      </c>
      <c r="N67" s="22" t="s">
        <v>1476</v>
      </c>
      <c r="O67" s="22" t="s">
        <v>869</v>
      </c>
      <c r="P67" s="22" t="s">
        <v>951</v>
      </c>
      <c r="Q67" s="22">
        <v>15</v>
      </c>
      <c r="R67" s="22">
        <v>2006</v>
      </c>
      <c r="S67" s="22" t="s">
        <v>878</v>
      </c>
      <c r="T67" s="22" t="s">
        <v>871</v>
      </c>
      <c r="U67" s="22" t="s">
        <v>871</v>
      </c>
      <c r="V67" s="23">
        <v>38793</v>
      </c>
      <c r="W67" s="23"/>
      <c r="X67" s="22"/>
      <c r="Y67" s="22" t="s">
        <v>878</v>
      </c>
      <c r="Z67" s="22" t="s">
        <v>1044</v>
      </c>
      <c r="AA67" s="22" t="s">
        <v>1045</v>
      </c>
      <c r="AB67" s="22" t="s">
        <v>1127</v>
      </c>
      <c r="AC67" s="22"/>
      <c r="AD67" s="23">
        <v>38793</v>
      </c>
      <c r="AE67" s="22" t="s">
        <v>876</v>
      </c>
      <c r="AF67" s="22"/>
      <c r="AG67" s="22" t="s">
        <v>877</v>
      </c>
      <c r="AH67" s="22"/>
      <c r="AI67" s="22"/>
      <c r="AJ67" s="22" t="s">
        <v>878</v>
      </c>
      <c r="AK67" s="22" t="s">
        <v>879</v>
      </c>
      <c r="AL67" s="22" t="s">
        <v>880</v>
      </c>
      <c r="AM67" s="23">
        <v>38793</v>
      </c>
      <c r="AN67" s="22" t="s">
        <v>879</v>
      </c>
      <c r="AO67" s="22" t="s">
        <v>881</v>
      </c>
      <c r="AP67" s="22" t="s">
        <v>419</v>
      </c>
      <c r="AQ67" s="22" t="s">
        <v>233</v>
      </c>
      <c r="AR67" s="22">
        <v>25</v>
      </c>
      <c r="AS67" s="22" t="s">
        <v>953</v>
      </c>
      <c r="AT67" s="22"/>
      <c r="AU67" s="22">
        <v>9975833500</v>
      </c>
      <c r="AV67" s="22"/>
      <c r="AW67" s="22">
        <v>30</v>
      </c>
      <c r="AX67" s="22" t="s">
        <v>478</v>
      </c>
      <c r="AY67" s="22" t="s">
        <v>885</v>
      </c>
      <c r="AZ67" s="22" t="s">
        <v>885</v>
      </c>
      <c r="BA67" s="22" t="s">
        <v>885</v>
      </c>
      <c r="BB67" s="22" t="s">
        <v>222</v>
      </c>
      <c r="BC67" s="22">
        <v>92033</v>
      </c>
      <c r="BD67" s="22">
        <v>92380</v>
      </c>
      <c r="BE67" s="22"/>
      <c r="BF67" s="22"/>
      <c r="BG67" s="22"/>
      <c r="BH67" s="22">
        <v>9159714924</v>
      </c>
      <c r="BI67" s="22" t="s">
        <v>1477</v>
      </c>
      <c r="BJ67" s="22" t="s">
        <v>887</v>
      </c>
      <c r="BK67" s="22" t="s">
        <v>1478</v>
      </c>
      <c r="BL67" s="22" t="s">
        <v>918</v>
      </c>
      <c r="BM67" s="22" t="s">
        <v>890</v>
      </c>
      <c r="BN67" s="22"/>
      <c r="BO67" s="22" t="s">
        <v>1479</v>
      </c>
      <c r="BP67" s="22" t="s">
        <v>1480</v>
      </c>
      <c r="BQ67" s="22" t="s">
        <v>885</v>
      </c>
      <c r="BR67" s="22" t="s">
        <v>1481</v>
      </c>
      <c r="BS67" s="22" t="s">
        <v>885</v>
      </c>
      <c r="BT67" s="22" t="s">
        <v>885</v>
      </c>
      <c r="BU67" s="22" t="s">
        <v>885</v>
      </c>
      <c r="BV67" s="22" t="s">
        <v>222</v>
      </c>
      <c r="BW67" s="22">
        <v>92033</v>
      </c>
      <c r="BX67" s="22">
        <v>92380</v>
      </c>
      <c r="BY67" s="22">
        <v>0.13400000000000001</v>
      </c>
      <c r="BZ67" s="23">
        <v>43180</v>
      </c>
      <c r="CA67" s="22" t="s">
        <v>959</v>
      </c>
      <c r="CB67" s="22">
        <v>685</v>
      </c>
      <c r="CC67" s="22"/>
      <c r="CD67" s="22"/>
      <c r="CE67" s="22"/>
      <c r="CF67" s="24"/>
    </row>
    <row r="68" spans="1:84" x14ac:dyDescent="0.25">
      <c r="A68" s="17">
        <v>9978911438</v>
      </c>
      <c r="B68" s="18" t="s">
        <v>863</v>
      </c>
      <c r="C68" s="18" t="s">
        <v>864</v>
      </c>
      <c r="D68" s="18"/>
      <c r="E68" s="18" t="s">
        <v>222</v>
      </c>
      <c r="F68" s="18" t="s">
        <v>1175</v>
      </c>
      <c r="G68" s="18" t="s">
        <v>1176</v>
      </c>
      <c r="H68" s="18" t="s">
        <v>1177</v>
      </c>
      <c r="I68" s="18" t="s">
        <v>1176</v>
      </c>
      <c r="J68" s="18">
        <v>2</v>
      </c>
      <c r="K68" s="18">
        <v>1200</v>
      </c>
      <c r="L68" s="18">
        <v>9493966956</v>
      </c>
      <c r="M68" s="18">
        <v>1221452756</v>
      </c>
      <c r="N68" s="18" t="s">
        <v>1482</v>
      </c>
      <c r="O68" s="18" t="s">
        <v>869</v>
      </c>
      <c r="P68" s="18" t="s">
        <v>870</v>
      </c>
      <c r="Q68" s="18">
        <v>15</v>
      </c>
      <c r="R68" s="18">
        <v>2018</v>
      </c>
      <c r="S68" s="18" t="s">
        <v>871</v>
      </c>
      <c r="T68" s="18" t="s">
        <v>871</v>
      </c>
      <c r="U68" s="18" t="s">
        <v>871</v>
      </c>
      <c r="V68" s="19">
        <v>43273</v>
      </c>
      <c r="W68" s="19"/>
      <c r="X68" s="18" t="s">
        <v>1483</v>
      </c>
      <c r="Y68" s="18" t="s">
        <v>871</v>
      </c>
      <c r="Z68" s="18" t="s">
        <v>873</v>
      </c>
      <c r="AA68" s="18" t="s">
        <v>874</v>
      </c>
      <c r="AB68" s="18" t="s">
        <v>898</v>
      </c>
      <c r="AC68" s="18"/>
      <c r="AD68" s="19">
        <v>38095</v>
      </c>
      <c r="AE68" s="18" t="s">
        <v>876</v>
      </c>
      <c r="AF68" s="18"/>
      <c r="AG68" s="18" t="s">
        <v>877</v>
      </c>
      <c r="AH68" s="18"/>
      <c r="AI68" s="18"/>
      <c r="AJ68" s="18" t="s">
        <v>878</v>
      </c>
      <c r="AK68" s="18" t="s">
        <v>879</v>
      </c>
      <c r="AL68" s="18" t="s">
        <v>880</v>
      </c>
      <c r="AM68" s="19">
        <v>43276</v>
      </c>
      <c r="AN68" s="18" t="s">
        <v>879</v>
      </c>
      <c r="AO68" s="18" t="s">
        <v>881</v>
      </c>
      <c r="AP68" s="18" t="s">
        <v>899</v>
      </c>
      <c r="AQ68" s="18" t="s">
        <v>256</v>
      </c>
      <c r="AR68" s="18">
        <v>25</v>
      </c>
      <c r="AS68" s="18" t="s">
        <v>882</v>
      </c>
      <c r="AT68" s="18"/>
      <c r="AU68" s="18">
        <v>9978921842</v>
      </c>
      <c r="AV68" s="18"/>
      <c r="AW68" s="18">
        <v>15</v>
      </c>
      <c r="AX68" s="18" t="s">
        <v>1484</v>
      </c>
      <c r="AY68" s="18" t="s">
        <v>885</v>
      </c>
      <c r="AZ68" s="18" t="s">
        <v>885</v>
      </c>
      <c r="BA68" s="18" t="s">
        <v>885</v>
      </c>
      <c r="BB68" s="18" t="s">
        <v>222</v>
      </c>
      <c r="BC68" s="18">
        <v>92033</v>
      </c>
      <c r="BD68" s="18">
        <v>92380</v>
      </c>
      <c r="BE68" s="18"/>
      <c r="BF68" s="18"/>
      <c r="BG68" s="18"/>
      <c r="BH68" s="18">
        <v>3149934356</v>
      </c>
      <c r="BI68" s="18" t="s">
        <v>1485</v>
      </c>
      <c r="BJ68" s="18" t="s">
        <v>887</v>
      </c>
      <c r="BK68" s="18" t="s">
        <v>1486</v>
      </c>
      <c r="BL68" s="18" t="s">
        <v>918</v>
      </c>
      <c r="BM68" s="18" t="s">
        <v>890</v>
      </c>
      <c r="BN68" s="18"/>
      <c r="BO68" s="18" t="s">
        <v>1487</v>
      </c>
      <c r="BP68" s="18"/>
      <c r="BQ68" s="18" t="s">
        <v>885</v>
      </c>
      <c r="BR68" s="18" t="s">
        <v>1488</v>
      </c>
      <c r="BS68" s="18" t="s">
        <v>885</v>
      </c>
      <c r="BT68" s="18" t="s">
        <v>885</v>
      </c>
      <c r="BU68" s="18" t="s">
        <v>885</v>
      </c>
      <c r="BV68" s="18" t="s">
        <v>222</v>
      </c>
      <c r="BW68" s="18">
        <v>92033</v>
      </c>
      <c r="BX68" s="18">
        <v>92380</v>
      </c>
      <c r="BY68" s="18">
        <v>0.23</v>
      </c>
      <c r="BZ68" s="19">
        <v>43302</v>
      </c>
      <c r="CA68" s="18" t="s">
        <v>879</v>
      </c>
      <c r="CB68" s="18">
        <v>6</v>
      </c>
      <c r="CC68" s="18"/>
      <c r="CD68" s="18"/>
      <c r="CE68" s="18"/>
      <c r="CF68" s="20"/>
    </row>
    <row r="69" spans="1:84" x14ac:dyDescent="0.25">
      <c r="A69" s="21">
        <v>9987303024</v>
      </c>
      <c r="B69" s="22" t="s">
        <v>863</v>
      </c>
      <c r="C69" s="22" t="s">
        <v>864</v>
      </c>
      <c r="D69" s="22"/>
      <c r="E69" s="22" t="s">
        <v>222</v>
      </c>
      <c r="F69" s="22" t="s">
        <v>1061</v>
      </c>
      <c r="G69" s="22" t="s">
        <v>1062</v>
      </c>
      <c r="H69" s="22" t="s">
        <v>1063</v>
      </c>
      <c r="I69" s="22" t="s">
        <v>1062</v>
      </c>
      <c r="J69" s="22">
        <v>3</v>
      </c>
      <c r="K69" s="22">
        <v>4000</v>
      </c>
      <c r="L69" s="22">
        <v>5510152410</v>
      </c>
      <c r="M69" s="22">
        <v>1300071071</v>
      </c>
      <c r="N69" s="22">
        <v>945045853</v>
      </c>
      <c r="O69" s="22" t="s">
        <v>1015</v>
      </c>
      <c r="P69" s="22" t="s">
        <v>1016</v>
      </c>
      <c r="Q69" s="22">
        <v>15</v>
      </c>
      <c r="R69" s="22">
        <v>1994</v>
      </c>
      <c r="S69" s="22" t="s">
        <v>878</v>
      </c>
      <c r="T69" s="22" t="s">
        <v>878</v>
      </c>
      <c r="U69" s="22" t="s">
        <v>878</v>
      </c>
      <c r="V69" s="23">
        <v>34739</v>
      </c>
      <c r="W69" s="23"/>
      <c r="X69" s="22"/>
      <c r="Y69" s="22" t="s">
        <v>878</v>
      </c>
      <c r="Z69" s="22" t="s">
        <v>1044</v>
      </c>
      <c r="AA69" s="22" t="s">
        <v>1045</v>
      </c>
      <c r="AB69" s="22" t="s">
        <v>1489</v>
      </c>
      <c r="AC69" s="22"/>
      <c r="AD69" s="23">
        <v>34739</v>
      </c>
      <c r="AE69" s="22" t="s">
        <v>876</v>
      </c>
      <c r="AF69" s="22"/>
      <c r="AG69" s="22" t="s">
        <v>877</v>
      </c>
      <c r="AH69" s="22"/>
      <c r="AI69" s="22"/>
      <c r="AJ69" s="22" t="s">
        <v>878</v>
      </c>
      <c r="AK69" s="22" t="s">
        <v>879</v>
      </c>
      <c r="AL69" s="22" t="s">
        <v>880</v>
      </c>
      <c r="AM69" s="23">
        <v>34739</v>
      </c>
      <c r="AN69" s="22" t="s">
        <v>879</v>
      </c>
      <c r="AO69" s="22" t="s">
        <v>881</v>
      </c>
      <c r="AP69" s="22" t="s">
        <v>233</v>
      </c>
      <c r="AQ69" s="22" t="s">
        <v>256</v>
      </c>
      <c r="AR69" s="22">
        <v>25</v>
      </c>
      <c r="AS69" s="22" t="s">
        <v>953</v>
      </c>
      <c r="AT69" s="22"/>
      <c r="AU69" s="22">
        <v>9987365596</v>
      </c>
      <c r="AV69" s="22"/>
      <c r="AW69" s="22">
        <v>24</v>
      </c>
      <c r="AX69" s="22" t="s">
        <v>1490</v>
      </c>
      <c r="AY69" s="22" t="s">
        <v>885</v>
      </c>
      <c r="AZ69" s="22" t="s">
        <v>885</v>
      </c>
      <c r="BA69" s="22" t="s">
        <v>885</v>
      </c>
      <c r="BB69" s="22" t="s">
        <v>222</v>
      </c>
      <c r="BC69" s="22">
        <v>92033</v>
      </c>
      <c r="BD69" s="22">
        <v>92380</v>
      </c>
      <c r="BE69" s="22"/>
      <c r="BF69" s="22"/>
      <c r="BG69" s="22"/>
      <c r="BH69" s="22">
        <v>6336305728</v>
      </c>
      <c r="BI69" s="22" t="s">
        <v>1491</v>
      </c>
      <c r="BJ69" s="22" t="s">
        <v>1492</v>
      </c>
      <c r="BK69" s="22" t="s">
        <v>1493</v>
      </c>
      <c r="BL69" s="22" t="s">
        <v>918</v>
      </c>
      <c r="BM69" s="22" t="s">
        <v>1164</v>
      </c>
      <c r="BN69" s="22"/>
      <c r="BO69" s="22" t="s">
        <v>1494</v>
      </c>
      <c r="BP69" s="22"/>
      <c r="BQ69" s="22" t="s">
        <v>1495</v>
      </c>
      <c r="BR69" s="22" t="s">
        <v>1496</v>
      </c>
      <c r="BS69" s="22" t="s">
        <v>885</v>
      </c>
      <c r="BT69" s="22" t="s">
        <v>885</v>
      </c>
      <c r="BU69" s="22" t="s">
        <v>885</v>
      </c>
      <c r="BV69" s="22" t="s">
        <v>222</v>
      </c>
      <c r="BW69" s="22">
        <v>92033</v>
      </c>
      <c r="BX69" s="22">
        <v>92380</v>
      </c>
      <c r="BY69" s="22">
        <v>0.55700000000000005</v>
      </c>
      <c r="BZ69" s="23">
        <v>43181</v>
      </c>
      <c r="CA69" s="22" t="s">
        <v>959</v>
      </c>
      <c r="CB69" s="22">
        <v>6237</v>
      </c>
      <c r="CC69" s="22"/>
      <c r="CD69" s="22"/>
      <c r="CE69" s="22"/>
      <c r="CF69" s="24"/>
    </row>
    <row r="70" spans="1:84" x14ac:dyDescent="0.25">
      <c r="A70" s="17">
        <v>9989005434</v>
      </c>
      <c r="B70" s="18" t="s">
        <v>863</v>
      </c>
      <c r="C70" s="18" t="s">
        <v>864</v>
      </c>
      <c r="D70" s="18"/>
      <c r="E70" s="18" t="s">
        <v>222</v>
      </c>
      <c r="F70" s="18" t="s">
        <v>1106</v>
      </c>
      <c r="G70" s="18" t="s">
        <v>1107</v>
      </c>
      <c r="H70" s="18" t="s">
        <v>1108</v>
      </c>
      <c r="I70" s="18" t="s">
        <v>1107</v>
      </c>
      <c r="J70" s="18">
        <v>2</v>
      </c>
      <c r="K70" s="18">
        <v>15900</v>
      </c>
      <c r="L70" s="18">
        <v>2617357872</v>
      </c>
      <c r="M70" s="18">
        <v>1300071912</v>
      </c>
      <c r="N70" s="18" t="s">
        <v>1497</v>
      </c>
      <c r="O70" s="18" t="s">
        <v>869</v>
      </c>
      <c r="P70" s="18" t="s">
        <v>870</v>
      </c>
      <c r="Q70" s="18">
        <v>15</v>
      </c>
      <c r="R70" s="18">
        <v>2013</v>
      </c>
      <c r="S70" s="18" t="s">
        <v>871</v>
      </c>
      <c r="T70" s="18" t="s">
        <v>871</v>
      </c>
      <c r="U70" s="18" t="s">
        <v>871</v>
      </c>
      <c r="V70" s="19">
        <v>41774</v>
      </c>
      <c r="W70" s="19"/>
      <c r="X70" s="18" t="s">
        <v>1498</v>
      </c>
      <c r="Y70" s="18" t="s">
        <v>871</v>
      </c>
      <c r="Z70" s="18" t="s">
        <v>873</v>
      </c>
      <c r="AA70" s="18" t="s">
        <v>874</v>
      </c>
      <c r="AB70" s="18" t="s">
        <v>1499</v>
      </c>
      <c r="AC70" s="18"/>
      <c r="AD70" s="19">
        <v>40225</v>
      </c>
      <c r="AE70" s="18" t="s">
        <v>876</v>
      </c>
      <c r="AF70" s="18"/>
      <c r="AG70" s="18" t="s">
        <v>877</v>
      </c>
      <c r="AH70" s="18"/>
      <c r="AI70" s="18"/>
      <c r="AJ70" s="18" t="s">
        <v>878</v>
      </c>
      <c r="AK70" s="18" t="s">
        <v>879</v>
      </c>
      <c r="AL70" s="18" t="s">
        <v>880</v>
      </c>
      <c r="AM70" s="19">
        <v>43311</v>
      </c>
      <c r="AN70" s="18" t="s">
        <v>879</v>
      </c>
      <c r="AO70" s="18" t="s">
        <v>881</v>
      </c>
      <c r="AP70" s="18" t="s">
        <v>256</v>
      </c>
      <c r="AQ70" s="18" t="s">
        <v>256</v>
      </c>
      <c r="AR70" s="18">
        <v>25</v>
      </c>
      <c r="AS70" s="18" t="s">
        <v>882</v>
      </c>
      <c r="AT70" s="18"/>
      <c r="AU70" s="18">
        <v>9989021210</v>
      </c>
      <c r="AV70" s="18"/>
      <c r="AW70" s="18">
        <v>15</v>
      </c>
      <c r="AX70" s="18" t="s">
        <v>1500</v>
      </c>
      <c r="AY70" s="18" t="s">
        <v>885</v>
      </c>
      <c r="AZ70" s="18" t="s">
        <v>885</v>
      </c>
      <c r="BA70" s="18" t="s">
        <v>885</v>
      </c>
      <c r="BB70" s="18" t="s">
        <v>222</v>
      </c>
      <c r="BC70" s="18">
        <v>92033</v>
      </c>
      <c r="BD70" s="18">
        <v>92380</v>
      </c>
      <c r="BE70" s="18"/>
      <c r="BF70" s="18"/>
      <c r="BG70" s="18"/>
      <c r="BH70" s="18">
        <v>8408818211</v>
      </c>
      <c r="BI70" s="18"/>
      <c r="BJ70" s="18" t="s">
        <v>887</v>
      </c>
      <c r="BK70" s="18" t="s">
        <v>1501</v>
      </c>
      <c r="BL70" s="18" t="s">
        <v>889</v>
      </c>
      <c r="BM70" s="18" t="s">
        <v>890</v>
      </c>
      <c r="BN70" s="18"/>
      <c r="BO70" s="18"/>
      <c r="BP70" s="18" t="s">
        <v>1502</v>
      </c>
      <c r="BQ70" s="18" t="s">
        <v>1503</v>
      </c>
      <c r="BR70" s="18" t="s">
        <v>885</v>
      </c>
      <c r="BS70" s="18" t="s">
        <v>885</v>
      </c>
      <c r="BT70" s="18" t="s">
        <v>885</v>
      </c>
      <c r="BU70" s="18" t="s">
        <v>885</v>
      </c>
      <c r="BV70" s="18" t="s">
        <v>885</v>
      </c>
      <c r="BW70" s="18"/>
      <c r="BX70" s="18"/>
      <c r="BY70" s="18">
        <v>0.29499999999999998</v>
      </c>
      <c r="BZ70" s="19">
        <v>43232</v>
      </c>
      <c r="CA70" s="18" t="s">
        <v>1146</v>
      </c>
      <c r="CB70" s="18">
        <v>543</v>
      </c>
      <c r="CC70" s="18"/>
      <c r="CD70" s="18"/>
      <c r="CE70" s="18"/>
      <c r="CF70" s="20"/>
    </row>
    <row r="71" spans="1:84" x14ac:dyDescent="0.25">
      <c r="A71" s="21">
        <v>9996090972</v>
      </c>
      <c r="B71" s="22" t="s">
        <v>863</v>
      </c>
      <c r="C71" s="22" t="s">
        <v>864</v>
      </c>
      <c r="D71" s="22"/>
      <c r="E71" s="22" t="s">
        <v>222</v>
      </c>
      <c r="F71" s="22" t="s">
        <v>1106</v>
      </c>
      <c r="G71" s="22" t="s">
        <v>1107</v>
      </c>
      <c r="H71" s="22" t="s">
        <v>1108</v>
      </c>
      <c r="I71" s="22" t="s">
        <v>1107</v>
      </c>
      <c r="J71" s="22">
        <v>1</v>
      </c>
      <c r="K71" s="22">
        <v>7800</v>
      </c>
      <c r="L71" s="22">
        <v>1210057352</v>
      </c>
      <c r="M71" s="22">
        <v>1300071897</v>
      </c>
      <c r="N71" s="22" t="s">
        <v>1504</v>
      </c>
      <c r="O71" s="22" t="s">
        <v>869</v>
      </c>
      <c r="P71" s="22" t="s">
        <v>1505</v>
      </c>
      <c r="Q71" s="22">
        <v>15</v>
      </c>
      <c r="R71" s="22">
        <v>2010</v>
      </c>
      <c r="S71" s="22" t="s">
        <v>871</v>
      </c>
      <c r="T71" s="22" t="s">
        <v>871</v>
      </c>
      <c r="U71" s="22" t="s">
        <v>871</v>
      </c>
      <c r="V71" s="23">
        <v>40823</v>
      </c>
      <c r="W71" s="23"/>
      <c r="X71" s="22">
        <v>1300011678</v>
      </c>
      <c r="Y71" s="22" t="s">
        <v>878</v>
      </c>
      <c r="Z71" s="22" t="s">
        <v>981</v>
      </c>
      <c r="AA71" s="22" t="s">
        <v>982</v>
      </c>
      <c r="AB71" s="22" t="s">
        <v>898</v>
      </c>
      <c r="AC71" s="22"/>
      <c r="AD71" s="23">
        <v>40823</v>
      </c>
      <c r="AE71" s="22" t="s">
        <v>876</v>
      </c>
      <c r="AF71" s="22"/>
      <c r="AG71" s="22" t="s">
        <v>877</v>
      </c>
      <c r="AH71" s="22"/>
      <c r="AI71" s="22"/>
      <c r="AJ71" s="22" t="s">
        <v>878</v>
      </c>
      <c r="AK71" s="22" t="s">
        <v>879</v>
      </c>
      <c r="AL71" s="22" t="s">
        <v>880</v>
      </c>
      <c r="AM71" s="23">
        <v>40823</v>
      </c>
      <c r="AN71" s="22" t="s">
        <v>879</v>
      </c>
      <c r="AO71" s="22" t="s">
        <v>881</v>
      </c>
      <c r="AP71" s="22" t="s">
        <v>899</v>
      </c>
      <c r="AQ71" s="22" t="s">
        <v>233</v>
      </c>
      <c r="AR71" s="22">
        <v>25</v>
      </c>
      <c r="AS71" s="22" t="s">
        <v>1118</v>
      </c>
      <c r="AT71" s="22"/>
      <c r="AU71" s="22">
        <v>9996002792</v>
      </c>
      <c r="AV71" s="22"/>
      <c r="AW71" s="22">
        <v>3</v>
      </c>
      <c r="AX71" s="22" t="s">
        <v>1506</v>
      </c>
      <c r="AY71" s="22" t="s">
        <v>885</v>
      </c>
      <c r="AZ71" s="22" t="s">
        <v>885</v>
      </c>
      <c r="BA71" s="22" t="s">
        <v>885</v>
      </c>
      <c r="BB71" s="22" t="s">
        <v>222</v>
      </c>
      <c r="BC71" s="22">
        <v>92033</v>
      </c>
      <c r="BD71" s="22">
        <v>92380</v>
      </c>
      <c r="BE71" s="22"/>
      <c r="BF71" s="22"/>
      <c r="BG71" s="22"/>
      <c r="BH71" s="22">
        <v>4050312996</v>
      </c>
      <c r="BI71" s="22" t="s">
        <v>1507</v>
      </c>
      <c r="BJ71" s="22" t="s">
        <v>887</v>
      </c>
      <c r="BK71" s="22" t="s">
        <v>1508</v>
      </c>
      <c r="BL71" s="22" t="s">
        <v>889</v>
      </c>
      <c r="BM71" s="22" t="s">
        <v>890</v>
      </c>
      <c r="BN71" s="22"/>
      <c r="BO71" s="22" t="s">
        <v>1509</v>
      </c>
      <c r="BP71" s="22" t="s">
        <v>1510</v>
      </c>
      <c r="BQ71" s="22" t="s">
        <v>1511</v>
      </c>
      <c r="BR71" s="22" t="s">
        <v>1512</v>
      </c>
      <c r="BS71" s="22" t="s">
        <v>885</v>
      </c>
      <c r="BT71" s="22" t="s">
        <v>885</v>
      </c>
      <c r="BU71" s="22" t="s">
        <v>885</v>
      </c>
      <c r="BV71" s="22" t="s">
        <v>222</v>
      </c>
      <c r="BW71" s="22">
        <v>92033</v>
      </c>
      <c r="BX71" s="22">
        <v>92380</v>
      </c>
      <c r="BY71" s="22">
        <v>0.34200000000000003</v>
      </c>
      <c r="BZ71" s="23">
        <v>43181</v>
      </c>
      <c r="CA71" s="22" t="s">
        <v>959</v>
      </c>
      <c r="CB71" s="22">
        <v>568</v>
      </c>
      <c r="CC71" s="22"/>
      <c r="CD71" s="22"/>
      <c r="CE71" s="22"/>
      <c r="CF71" s="24"/>
    </row>
    <row r="72" spans="1:84" x14ac:dyDescent="0.25">
      <c r="A72" s="17">
        <v>9802300104</v>
      </c>
      <c r="B72" s="18" t="s">
        <v>863</v>
      </c>
      <c r="C72" s="18" t="s">
        <v>864</v>
      </c>
      <c r="D72" s="18"/>
      <c r="E72" s="18" t="s">
        <v>1513</v>
      </c>
      <c r="F72" s="18" t="s">
        <v>1514</v>
      </c>
      <c r="G72" s="18" t="s">
        <v>1515</v>
      </c>
      <c r="H72" s="18" t="s">
        <v>1516</v>
      </c>
      <c r="I72" s="18" t="s">
        <v>1515</v>
      </c>
      <c r="J72" s="18">
        <v>1</v>
      </c>
      <c r="K72" s="18">
        <v>25800</v>
      </c>
      <c r="L72" s="18">
        <v>6308021008</v>
      </c>
      <c r="M72" s="18">
        <v>1300031185</v>
      </c>
      <c r="N72" s="18" t="s">
        <v>1517</v>
      </c>
      <c r="O72" s="18" t="s">
        <v>869</v>
      </c>
      <c r="P72" s="18" t="s">
        <v>951</v>
      </c>
      <c r="Q72" s="18">
        <v>15</v>
      </c>
      <c r="R72" s="18">
        <v>2008</v>
      </c>
      <c r="S72" s="18" t="s">
        <v>878</v>
      </c>
      <c r="T72" s="18" t="s">
        <v>871</v>
      </c>
      <c r="U72" s="18" t="s">
        <v>871</v>
      </c>
      <c r="V72" s="19">
        <v>39794</v>
      </c>
      <c r="W72" s="19"/>
      <c r="X72" s="18"/>
      <c r="Y72" s="18" t="s">
        <v>878</v>
      </c>
      <c r="Z72" s="18" t="s">
        <v>912</v>
      </c>
      <c r="AA72" s="18" t="s">
        <v>913</v>
      </c>
      <c r="AB72" s="18" t="s">
        <v>1518</v>
      </c>
      <c r="AC72" s="18"/>
      <c r="AD72" s="19">
        <v>39794</v>
      </c>
      <c r="AE72" s="18" t="s">
        <v>876</v>
      </c>
      <c r="AF72" s="18"/>
      <c r="AG72" s="18" t="s">
        <v>877</v>
      </c>
      <c r="AH72" s="18"/>
      <c r="AI72" s="18"/>
      <c r="AJ72" s="18" t="s">
        <v>878</v>
      </c>
      <c r="AK72" s="18" t="s">
        <v>879</v>
      </c>
      <c r="AL72" s="18" t="s">
        <v>880</v>
      </c>
      <c r="AM72" s="19">
        <v>39794</v>
      </c>
      <c r="AN72" s="18" t="s">
        <v>879</v>
      </c>
      <c r="AO72" s="18" t="s">
        <v>881</v>
      </c>
      <c r="AP72" s="18" t="s">
        <v>256</v>
      </c>
      <c r="AQ72" s="18" t="s">
        <v>256</v>
      </c>
      <c r="AR72" s="18">
        <v>20</v>
      </c>
      <c r="AS72" s="18" t="s">
        <v>953</v>
      </c>
      <c r="AT72" s="18"/>
      <c r="AU72" s="18">
        <v>9802363034</v>
      </c>
      <c r="AV72" s="18"/>
      <c r="AW72" s="18">
        <v>3</v>
      </c>
      <c r="AX72" s="18" t="s">
        <v>1519</v>
      </c>
      <c r="AY72" s="18" t="s">
        <v>885</v>
      </c>
      <c r="AZ72" s="18" t="s">
        <v>885</v>
      </c>
      <c r="BA72" s="18" t="s">
        <v>885</v>
      </c>
      <c r="BB72" s="18" t="s">
        <v>1513</v>
      </c>
      <c r="BC72" s="18">
        <v>78126</v>
      </c>
      <c r="BD72" s="18">
        <v>78170</v>
      </c>
      <c r="BE72" s="18"/>
      <c r="BF72" s="18"/>
      <c r="BG72" s="18"/>
      <c r="BH72" s="18">
        <v>2821090024</v>
      </c>
      <c r="BI72" s="18" t="s">
        <v>1520</v>
      </c>
      <c r="BJ72" s="18" t="s">
        <v>926</v>
      </c>
      <c r="BK72" s="18" t="s">
        <v>1521</v>
      </c>
      <c r="BL72" s="18" t="s">
        <v>918</v>
      </c>
      <c r="BM72" s="18" t="s">
        <v>890</v>
      </c>
      <c r="BN72" s="18"/>
      <c r="BO72" s="18" t="s">
        <v>1522</v>
      </c>
      <c r="BP72" s="18" t="s">
        <v>1523</v>
      </c>
      <c r="BQ72" s="18" t="s">
        <v>1524</v>
      </c>
      <c r="BR72" s="18" t="s">
        <v>1525</v>
      </c>
      <c r="BS72" s="18" t="s">
        <v>885</v>
      </c>
      <c r="BT72" s="18" t="s">
        <v>885</v>
      </c>
      <c r="BU72" s="18" t="s">
        <v>885</v>
      </c>
      <c r="BV72" s="18" t="s">
        <v>1513</v>
      </c>
      <c r="BW72" s="18">
        <v>78126</v>
      </c>
      <c r="BX72" s="18">
        <v>78170</v>
      </c>
      <c r="BY72" s="18">
        <v>0.53100000000000003</v>
      </c>
      <c r="BZ72" s="19">
        <v>43180</v>
      </c>
      <c r="CA72" s="18" t="s">
        <v>959</v>
      </c>
      <c r="CB72" s="18">
        <v>1029</v>
      </c>
      <c r="CC72" s="18"/>
      <c r="CD72" s="18"/>
      <c r="CE72" s="18"/>
      <c r="CF72" s="20"/>
    </row>
    <row r="73" spans="1:84" x14ac:dyDescent="0.25">
      <c r="A73" s="21">
        <v>9816855148</v>
      </c>
      <c r="B73" s="22" t="s">
        <v>863</v>
      </c>
      <c r="C73" s="22" t="s">
        <v>864</v>
      </c>
      <c r="D73" s="22"/>
      <c r="E73" s="22" t="s">
        <v>1513</v>
      </c>
      <c r="F73" s="22" t="s">
        <v>1526</v>
      </c>
      <c r="G73" s="22" t="s">
        <v>1527</v>
      </c>
      <c r="H73" s="22" t="s">
        <v>1528</v>
      </c>
      <c r="I73" s="22" t="s">
        <v>1527</v>
      </c>
      <c r="J73" s="22">
        <v>3</v>
      </c>
      <c r="K73" s="22">
        <v>900</v>
      </c>
      <c r="L73" s="22">
        <v>5003081302</v>
      </c>
      <c r="M73" s="22">
        <v>1300029719</v>
      </c>
      <c r="N73" s="22" t="s">
        <v>1529</v>
      </c>
      <c r="O73" s="22" t="s">
        <v>869</v>
      </c>
      <c r="P73" s="22" t="s">
        <v>951</v>
      </c>
      <c r="Q73" s="22">
        <v>15</v>
      </c>
      <c r="R73" s="22">
        <v>2006</v>
      </c>
      <c r="S73" s="22" t="s">
        <v>878</v>
      </c>
      <c r="T73" s="22" t="s">
        <v>871</v>
      </c>
      <c r="U73" s="22" t="s">
        <v>871</v>
      </c>
      <c r="V73" s="23">
        <v>39099</v>
      </c>
      <c r="W73" s="23"/>
      <c r="X73" s="22">
        <v>1300006998</v>
      </c>
      <c r="Y73" s="22" t="s">
        <v>878</v>
      </c>
      <c r="Z73" s="22" t="s">
        <v>1044</v>
      </c>
      <c r="AA73" s="22" t="s">
        <v>1045</v>
      </c>
      <c r="AB73" s="22" t="s">
        <v>1530</v>
      </c>
      <c r="AC73" s="22"/>
      <c r="AD73" s="23">
        <v>39099</v>
      </c>
      <c r="AE73" s="22" t="s">
        <v>876</v>
      </c>
      <c r="AF73" s="22"/>
      <c r="AG73" s="22" t="s">
        <v>877</v>
      </c>
      <c r="AH73" s="22"/>
      <c r="AI73" s="22"/>
      <c r="AJ73" s="22" t="s">
        <v>878</v>
      </c>
      <c r="AK73" s="22" t="s">
        <v>879</v>
      </c>
      <c r="AL73" s="22" t="s">
        <v>880</v>
      </c>
      <c r="AM73" s="23">
        <v>39099</v>
      </c>
      <c r="AN73" s="22" t="s">
        <v>879</v>
      </c>
      <c r="AO73" s="22" t="s">
        <v>881</v>
      </c>
      <c r="AP73" s="22" t="s">
        <v>899</v>
      </c>
      <c r="AQ73" s="22" t="s">
        <v>233</v>
      </c>
      <c r="AR73" s="22">
        <v>25</v>
      </c>
      <c r="AS73" s="22" t="s">
        <v>1118</v>
      </c>
      <c r="AT73" s="22"/>
      <c r="AU73" s="22">
        <v>9816859688</v>
      </c>
      <c r="AV73" s="22"/>
      <c r="AW73" s="22">
        <v>12</v>
      </c>
      <c r="AX73" s="22" t="s">
        <v>1531</v>
      </c>
      <c r="AY73" s="22" t="s">
        <v>885</v>
      </c>
      <c r="AZ73" s="22" t="s">
        <v>885</v>
      </c>
      <c r="BA73" s="22" t="s">
        <v>885</v>
      </c>
      <c r="BB73" s="22" t="s">
        <v>1513</v>
      </c>
      <c r="BC73" s="22">
        <v>78126</v>
      </c>
      <c r="BD73" s="22">
        <v>78170</v>
      </c>
      <c r="BE73" s="22"/>
      <c r="BF73" s="22"/>
      <c r="BG73" s="22"/>
      <c r="BH73" s="22">
        <v>2863700386</v>
      </c>
      <c r="BI73" s="22" t="s">
        <v>1532</v>
      </c>
      <c r="BJ73" s="22" t="s">
        <v>926</v>
      </c>
      <c r="BK73" s="22" t="s">
        <v>1533</v>
      </c>
      <c r="BL73" s="22" t="s">
        <v>918</v>
      </c>
      <c r="BM73" s="22" t="s">
        <v>890</v>
      </c>
      <c r="BN73" s="22"/>
      <c r="BO73" s="22" t="s">
        <v>1534</v>
      </c>
      <c r="BP73" s="22" t="s">
        <v>1535</v>
      </c>
      <c r="BQ73" s="22" t="s">
        <v>1536</v>
      </c>
      <c r="BR73" s="22" t="s">
        <v>1537</v>
      </c>
      <c r="BS73" s="22" t="s">
        <v>885</v>
      </c>
      <c r="BT73" s="22" t="s">
        <v>885</v>
      </c>
      <c r="BU73" s="22" t="s">
        <v>885</v>
      </c>
      <c r="BV73" s="22" t="s">
        <v>1538</v>
      </c>
      <c r="BW73" s="22"/>
      <c r="BX73" s="22">
        <v>28300</v>
      </c>
      <c r="BY73" s="22">
        <v>3.1E-2</v>
      </c>
      <c r="BZ73" s="23">
        <v>43173</v>
      </c>
      <c r="CA73" s="22" t="s">
        <v>959</v>
      </c>
      <c r="CB73" s="22">
        <v>97</v>
      </c>
      <c r="CC73" s="22"/>
      <c r="CD73" s="22"/>
      <c r="CE73" s="22"/>
      <c r="CF73" s="24"/>
    </row>
    <row r="74" spans="1:84" x14ac:dyDescent="0.25">
      <c r="A74" s="17">
        <v>9824701956</v>
      </c>
      <c r="B74" s="18" t="s">
        <v>863</v>
      </c>
      <c r="C74" s="18" t="s">
        <v>864</v>
      </c>
      <c r="D74" s="18"/>
      <c r="E74" s="18" t="s">
        <v>1513</v>
      </c>
      <c r="F74" s="18" t="s">
        <v>1539</v>
      </c>
      <c r="G74" s="18" t="s">
        <v>1540</v>
      </c>
      <c r="H74" s="18" t="s">
        <v>1541</v>
      </c>
      <c r="I74" s="18" t="s">
        <v>1540</v>
      </c>
      <c r="J74" s="18">
        <v>1</v>
      </c>
      <c r="K74" s="18">
        <v>12100</v>
      </c>
      <c r="L74" s="18">
        <v>1395028078</v>
      </c>
      <c r="M74" s="18">
        <v>1300031228</v>
      </c>
      <c r="N74" s="18" t="s">
        <v>1542</v>
      </c>
      <c r="O74" s="18" t="s">
        <v>1543</v>
      </c>
      <c r="P74" s="18" t="s">
        <v>1544</v>
      </c>
      <c r="Q74" s="18">
        <v>20</v>
      </c>
      <c r="R74" s="18">
        <v>2012</v>
      </c>
      <c r="S74" s="18" t="s">
        <v>878</v>
      </c>
      <c r="T74" s="18" t="s">
        <v>878</v>
      </c>
      <c r="U74" s="18" t="s">
        <v>878</v>
      </c>
      <c r="V74" s="19">
        <v>41204</v>
      </c>
      <c r="W74" s="19"/>
      <c r="X74" s="18"/>
      <c r="Y74" s="18" t="s">
        <v>878</v>
      </c>
      <c r="Z74" s="18" t="s">
        <v>1044</v>
      </c>
      <c r="AA74" s="18" t="s">
        <v>1045</v>
      </c>
      <c r="AB74" s="18" t="s">
        <v>1545</v>
      </c>
      <c r="AC74" s="18"/>
      <c r="AD74" s="19">
        <v>39035</v>
      </c>
      <c r="AE74" s="18" t="s">
        <v>876</v>
      </c>
      <c r="AF74" s="18"/>
      <c r="AG74" s="18" t="s">
        <v>877</v>
      </c>
      <c r="AH74" s="18"/>
      <c r="AI74" s="18"/>
      <c r="AJ74" s="18" t="s">
        <v>878</v>
      </c>
      <c r="AK74" s="18" t="s">
        <v>879</v>
      </c>
      <c r="AL74" s="18" t="s">
        <v>880</v>
      </c>
      <c r="AM74" s="19">
        <v>39035</v>
      </c>
      <c r="AN74" s="18" t="s">
        <v>879</v>
      </c>
      <c r="AO74" s="18" t="s">
        <v>881</v>
      </c>
      <c r="AP74" s="18" t="s">
        <v>899</v>
      </c>
      <c r="AQ74" s="18" t="s">
        <v>1159</v>
      </c>
      <c r="AR74" s="18">
        <v>20</v>
      </c>
      <c r="AS74" s="18" t="s">
        <v>953</v>
      </c>
      <c r="AT74" s="18"/>
      <c r="AU74" s="18">
        <v>9824774570</v>
      </c>
      <c r="AV74" s="18"/>
      <c r="AW74" s="18">
        <v>1</v>
      </c>
      <c r="AX74" s="18" t="s">
        <v>1546</v>
      </c>
      <c r="AY74" s="18" t="s">
        <v>885</v>
      </c>
      <c r="AZ74" s="18" t="s">
        <v>1547</v>
      </c>
      <c r="BA74" s="18" t="s">
        <v>885</v>
      </c>
      <c r="BB74" s="18" t="s">
        <v>1513</v>
      </c>
      <c r="BC74" s="18">
        <v>78126</v>
      </c>
      <c r="BD74" s="18">
        <v>78170</v>
      </c>
      <c r="BE74" s="18"/>
      <c r="BF74" s="18"/>
      <c r="BG74" s="18"/>
      <c r="BH74" s="18">
        <v>7306387220</v>
      </c>
      <c r="BI74" s="18" t="s">
        <v>1548</v>
      </c>
      <c r="BJ74" s="18" t="s">
        <v>926</v>
      </c>
      <c r="BK74" s="18" t="s">
        <v>1549</v>
      </c>
      <c r="BL74" s="18" t="s">
        <v>918</v>
      </c>
      <c r="BM74" s="18" t="s">
        <v>1164</v>
      </c>
      <c r="BN74" s="18" t="s">
        <v>1550</v>
      </c>
      <c r="BO74" s="18" t="s">
        <v>1551</v>
      </c>
      <c r="BP74" s="18" t="s">
        <v>1551</v>
      </c>
      <c r="BQ74" s="18" t="s">
        <v>1552</v>
      </c>
      <c r="BR74" s="18" t="s">
        <v>1553</v>
      </c>
      <c r="BS74" s="18" t="s">
        <v>885</v>
      </c>
      <c r="BT74" s="18" t="s">
        <v>1554</v>
      </c>
      <c r="BU74" s="18" t="s">
        <v>885</v>
      </c>
      <c r="BV74" s="18" t="s">
        <v>1513</v>
      </c>
      <c r="BW74" s="18"/>
      <c r="BX74" s="18">
        <v>78170</v>
      </c>
      <c r="BY74" s="18">
        <v>1.5029999999999999</v>
      </c>
      <c r="BZ74" s="19">
        <v>43174</v>
      </c>
      <c r="CA74" s="18" t="s">
        <v>959</v>
      </c>
      <c r="CB74" s="18">
        <v>2925</v>
      </c>
      <c r="CC74" s="18"/>
      <c r="CD74" s="18"/>
      <c r="CE74" s="18"/>
      <c r="CF74" s="20"/>
    </row>
    <row r="75" spans="1:84" x14ac:dyDescent="0.25">
      <c r="A75" s="21">
        <v>9827078274</v>
      </c>
      <c r="B75" s="22" t="s">
        <v>863</v>
      </c>
      <c r="C75" s="22" t="s">
        <v>864</v>
      </c>
      <c r="D75" s="22"/>
      <c r="E75" s="22" t="s">
        <v>1513</v>
      </c>
      <c r="F75" s="22" t="s">
        <v>1514</v>
      </c>
      <c r="G75" s="22" t="s">
        <v>1515</v>
      </c>
      <c r="H75" s="22" t="s">
        <v>1516</v>
      </c>
      <c r="I75" s="22" t="s">
        <v>1515</v>
      </c>
      <c r="J75" s="22">
        <v>1</v>
      </c>
      <c r="K75" s="22">
        <v>6100</v>
      </c>
      <c r="L75" s="22">
        <v>1692793654</v>
      </c>
      <c r="M75" s="22">
        <v>1300030281</v>
      </c>
      <c r="N75" s="22" t="s">
        <v>1555</v>
      </c>
      <c r="O75" s="22" t="s">
        <v>1099</v>
      </c>
      <c r="P75" s="22" t="s">
        <v>1179</v>
      </c>
      <c r="Q75" s="22">
        <v>15</v>
      </c>
      <c r="R75" s="22">
        <v>2004</v>
      </c>
      <c r="S75" s="22" t="s">
        <v>871</v>
      </c>
      <c r="T75" s="22" t="s">
        <v>871</v>
      </c>
      <c r="U75" s="22" t="s">
        <v>871</v>
      </c>
      <c r="V75" s="23">
        <v>38352</v>
      </c>
      <c r="W75" s="23"/>
      <c r="X75" s="22"/>
      <c r="Y75" s="22" t="s">
        <v>878</v>
      </c>
      <c r="Z75" s="22" t="s">
        <v>1044</v>
      </c>
      <c r="AA75" s="22" t="s">
        <v>1045</v>
      </c>
      <c r="AB75" s="22" t="s">
        <v>1556</v>
      </c>
      <c r="AC75" s="22"/>
      <c r="AD75" s="23">
        <v>38352</v>
      </c>
      <c r="AE75" s="22" t="s">
        <v>876</v>
      </c>
      <c r="AF75" s="22"/>
      <c r="AG75" s="22" t="s">
        <v>877</v>
      </c>
      <c r="AH75" s="22"/>
      <c r="AI75" s="22"/>
      <c r="AJ75" s="22" t="s">
        <v>878</v>
      </c>
      <c r="AK75" s="22" t="s">
        <v>879</v>
      </c>
      <c r="AL75" s="22" t="s">
        <v>880</v>
      </c>
      <c r="AM75" s="23">
        <v>43039</v>
      </c>
      <c r="AN75" s="22" t="s">
        <v>879</v>
      </c>
      <c r="AO75" s="22" t="s">
        <v>881</v>
      </c>
      <c r="AP75" s="22" t="s">
        <v>899</v>
      </c>
      <c r="AQ75" s="22" t="s">
        <v>256</v>
      </c>
      <c r="AR75" s="22">
        <v>20</v>
      </c>
      <c r="AS75" s="22" t="s">
        <v>953</v>
      </c>
      <c r="AT75" s="22"/>
      <c r="AU75" s="22">
        <v>9827057666</v>
      </c>
      <c r="AV75" s="22"/>
      <c r="AW75" s="22">
        <v>36</v>
      </c>
      <c r="AX75" s="22" t="s">
        <v>1557</v>
      </c>
      <c r="AY75" s="22" t="s">
        <v>885</v>
      </c>
      <c r="AZ75" s="22" t="s">
        <v>885</v>
      </c>
      <c r="BA75" s="22" t="s">
        <v>885</v>
      </c>
      <c r="BB75" s="22" t="s">
        <v>1513</v>
      </c>
      <c r="BC75" s="22">
        <v>78126</v>
      </c>
      <c r="BD75" s="22">
        <v>78170</v>
      </c>
      <c r="BE75" s="22"/>
      <c r="BF75" s="22"/>
      <c r="BG75" s="22"/>
      <c r="BH75" s="22">
        <v>2663349060</v>
      </c>
      <c r="BI75" s="22" t="s">
        <v>1558</v>
      </c>
      <c r="BJ75" s="22" t="s">
        <v>887</v>
      </c>
      <c r="BK75" s="22" t="s">
        <v>1559</v>
      </c>
      <c r="BL75" s="22" t="s">
        <v>918</v>
      </c>
      <c r="BM75" s="22" t="s">
        <v>890</v>
      </c>
      <c r="BN75" s="22"/>
      <c r="BO75" s="22" t="s">
        <v>1560</v>
      </c>
      <c r="BP75" s="22" t="s">
        <v>1561</v>
      </c>
      <c r="BQ75" s="22" t="s">
        <v>1562</v>
      </c>
      <c r="BR75" s="22" t="s">
        <v>1563</v>
      </c>
      <c r="BS75" s="22" t="s">
        <v>885</v>
      </c>
      <c r="BT75" s="22" t="s">
        <v>885</v>
      </c>
      <c r="BU75" s="22" t="s">
        <v>885</v>
      </c>
      <c r="BV75" s="22" t="s">
        <v>1513</v>
      </c>
      <c r="BW75" s="22">
        <v>78126</v>
      </c>
      <c r="BX75" s="22">
        <v>78170</v>
      </c>
      <c r="BY75" s="22">
        <v>0.82099999999999995</v>
      </c>
      <c r="BZ75" s="23">
        <v>43180</v>
      </c>
      <c r="CA75" s="22" t="s">
        <v>959</v>
      </c>
      <c r="CB75" s="22">
        <v>4447</v>
      </c>
      <c r="CC75" s="22"/>
      <c r="CD75" s="22"/>
      <c r="CE75" s="22"/>
      <c r="CF75" s="24"/>
    </row>
    <row r="76" spans="1:84" x14ac:dyDescent="0.25">
      <c r="A76" s="17">
        <v>9829459762</v>
      </c>
      <c r="B76" s="18" t="s">
        <v>863</v>
      </c>
      <c r="C76" s="18" t="s">
        <v>864</v>
      </c>
      <c r="D76" s="18"/>
      <c r="E76" s="18" t="s">
        <v>1513</v>
      </c>
      <c r="F76" s="18" t="s">
        <v>1526</v>
      </c>
      <c r="G76" s="18" t="s">
        <v>1527</v>
      </c>
      <c r="H76" s="18" t="s">
        <v>1528</v>
      </c>
      <c r="I76" s="18" t="s">
        <v>1527</v>
      </c>
      <c r="J76" s="18">
        <v>4</v>
      </c>
      <c r="K76" s="18">
        <v>4100</v>
      </c>
      <c r="L76" s="18">
        <v>5908675722</v>
      </c>
      <c r="M76" s="18">
        <v>1300029667</v>
      </c>
      <c r="N76" s="18" t="s">
        <v>1564</v>
      </c>
      <c r="O76" s="18" t="s">
        <v>1015</v>
      </c>
      <c r="P76" s="18" t="s">
        <v>1016</v>
      </c>
      <c r="Q76" s="18">
        <v>30</v>
      </c>
      <c r="R76" s="18">
        <v>1998</v>
      </c>
      <c r="S76" s="18" t="s">
        <v>878</v>
      </c>
      <c r="T76" s="18" t="s">
        <v>878</v>
      </c>
      <c r="U76" s="18" t="s">
        <v>878</v>
      </c>
      <c r="V76" s="19">
        <v>35851</v>
      </c>
      <c r="W76" s="19"/>
      <c r="X76" s="18"/>
      <c r="Y76" s="18" t="s">
        <v>878</v>
      </c>
      <c r="Z76" s="18" t="s">
        <v>1080</v>
      </c>
      <c r="AA76" s="18" t="s">
        <v>1081</v>
      </c>
      <c r="AB76" s="18" t="s">
        <v>1565</v>
      </c>
      <c r="AC76" s="18"/>
      <c r="AD76" s="19">
        <v>35851</v>
      </c>
      <c r="AE76" s="18" t="s">
        <v>876</v>
      </c>
      <c r="AF76" s="18"/>
      <c r="AG76" s="18" t="s">
        <v>877</v>
      </c>
      <c r="AH76" s="18"/>
      <c r="AI76" s="18"/>
      <c r="AJ76" s="18" t="s">
        <v>878</v>
      </c>
      <c r="AK76" s="18" t="s">
        <v>879</v>
      </c>
      <c r="AL76" s="18" t="s">
        <v>880</v>
      </c>
      <c r="AM76" s="19">
        <v>43237</v>
      </c>
      <c r="AN76" s="18" t="s">
        <v>879</v>
      </c>
      <c r="AO76" s="18" t="s">
        <v>881</v>
      </c>
      <c r="AP76" s="18" t="s">
        <v>256</v>
      </c>
      <c r="AQ76" s="18" t="s">
        <v>256</v>
      </c>
      <c r="AR76" s="18">
        <v>60</v>
      </c>
      <c r="AS76" s="18" t="s">
        <v>953</v>
      </c>
      <c r="AT76" s="18"/>
      <c r="AU76" s="18">
        <v>9829467808</v>
      </c>
      <c r="AV76" s="18"/>
      <c r="AW76" s="18">
        <v>102</v>
      </c>
      <c r="AX76" s="18" t="s">
        <v>1566</v>
      </c>
      <c r="AY76" s="18" t="s">
        <v>885</v>
      </c>
      <c r="AZ76" s="18" t="s">
        <v>885</v>
      </c>
      <c r="BA76" s="18" t="s">
        <v>885</v>
      </c>
      <c r="BB76" s="18" t="s">
        <v>1513</v>
      </c>
      <c r="BC76" s="18">
        <v>78126</v>
      </c>
      <c r="BD76" s="18">
        <v>78170</v>
      </c>
      <c r="BE76" s="18"/>
      <c r="BF76" s="18"/>
      <c r="BG76" s="18"/>
      <c r="BH76" s="18">
        <v>1875021380</v>
      </c>
      <c r="BI76" s="18" t="s">
        <v>1567</v>
      </c>
      <c r="BJ76" s="18" t="s">
        <v>1568</v>
      </c>
      <c r="BK76" s="18" t="s">
        <v>1569</v>
      </c>
      <c r="BL76" s="18" t="s">
        <v>918</v>
      </c>
      <c r="BM76" s="18" t="s">
        <v>1164</v>
      </c>
      <c r="BN76" s="18" t="s">
        <v>1570</v>
      </c>
      <c r="BO76" s="18" t="s">
        <v>1571</v>
      </c>
      <c r="BP76" s="18"/>
      <c r="BQ76" s="18" t="s">
        <v>1572</v>
      </c>
      <c r="BR76" s="18" t="s">
        <v>1573</v>
      </c>
      <c r="BS76" s="18" t="s">
        <v>1573</v>
      </c>
      <c r="BT76" s="18" t="s">
        <v>1574</v>
      </c>
      <c r="BU76" s="18" t="s">
        <v>885</v>
      </c>
      <c r="BV76" s="18" t="s">
        <v>1575</v>
      </c>
      <c r="BW76" s="18">
        <v>78158</v>
      </c>
      <c r="BX76" s="18">
        <v>78152</v>
      </c>
      <c r="BY76" s="18">
        <v>4.4749999999999996</v>
      </c>
      <c r="BZ76" s="19">
        <v>43173</v>
      </c>
      <c r="CA76" s="18" t="s">
        <v>959</v>
      </c>
      <c r="CB76" s="18">
        <v>34973</v>
      </c>
      <c r="CC76" s="18"/>
      <c r="CD76" s="18"/>
      <c r="CE76" s="18"/>
      <c r="CF76" s="20"/>
    </row>
    <row r="77" spans="1:84" x14ac:dyDescent="0.25">
      <c r="A77" s="21">
        <v>9831370530</v>
      </c>
      <c r="B77" s="22" t="s">
        <v>863</v>
      </c>
      <c r="C77" s="22" t="s">
        <v>864</v>
      </c>
      <c r="D77" s="22"/>
      <c r="E77" s="22" t="s">
        <v>1513</v>
      </c>
      <c r="F77" s="22" t="s">
        <v>1539</v>
      </c>
      <c r="G77" s="22" t="s">
        <v>1540</v>
      </c>
      <c r="H77" s="22" t="s">
        <v>1541</v>
      </c>
      <c r="I77" s="22" t="s">
        <v>1540</v>
      </c>
      <c r="J77" s="22">
        <v>1</v>
      </c>
      <c r="K77" s="22">
        <v>19000</v>
      </c>
      <c r="L77" s="22">
        <v>6827891016</v>
      </c>
      <c r="M77" s="22">
        <v>1300030033</v>
      </c>
      <c r="N77" s="22" t="s">
        <v>1576</v>
      </c>
      <c r="O77" s="22" t="s">
        <v>869</v>
      </c>
      <c r="P77" s="22" t="s">
        <v>951</v>
      </c>
      <c r="Q77" s="22">
        <v>15</v>
      </c>
      <c r="R77" s="22">
        <v>2009</v>
      </c>
      <c r="S77" s="22" t="s">
        <v>878</v>
      </c>
      <c r="T77" s="22" t="s">
        <v>871</v>
      </c>
      <c r="U77" s="22" t="s">
        <v>871</v>
      </c>
      <c r="V77" s="23">
        <v>39919</v>
      </c>
      <c r="W77" s="23"/>
      <c r="X77" s="22"/>
      <c r="Y77" s="22" t="s">
        <v>878</v>
      </c>
      <c r="Z77" s="22" t="s">
        <v>1044</v>
      </c>
      <c r="AA77" s="22" t="s">
        <v>1045</v>
      </c>
      <c r="AB77" s="22" t="s">
        <v>1577</v>
      </c>
      <c r="AC77" s="22"/>
      <c r="AD77" s="23">
        <v>39919</v>
      </c>
      <c r="AE77" s="22" t="s">
        <v>876</v>
      </c>
      <c r="AF77" s="22"/>
      <c r="AG77" s="22" t="s">
        <v>877</v>
      </c>
      <c r="AH77" s="22"/>
      <c r="AI77" s="22"/>
      <c r="AJ77" s="22" t="s">
        <v>871</v>
      </c>
      <c r="AK77" s="22" t="s">
        <v>879</v>
      </c>
      <c r="AL77" s="22" t="s">
        <v>880</v>
      </c>
      <c r="AM77" s="23">
        <v>39919</v>
      </c>
      <c r="AN77" s="22" t="s">
        <v>879</v>
      </c>
      <c r="AO77" s="22" t="s">
        <v>881</v>
      </c>
      <c r="AP77" s="22" t="s">
        <v>899</v>
      </c>
      <c r="AQ77" s="22" t="s">
        <v>256</v>
      </c>
      <c r="AR77" s="22">
        <v>25</v>
      </c>
      <c r="AS77" s="22" t="s">
        <v>953</v>
      </c>
      <c r="AT77" s="22"/>
      <c r="AU77" s="22">
        <v>9831387228</v>
      </c>
      <c r="AV77" s="22"/>
      <c r="AW77" s="22">
        <v>10</v>
      </c>
      <c r="AX77" s="22" t="s">
        <v>1578</v>
      </c>
      <c r="AY77" s="22" t="s">
        <v>885</v>
      </c>
      <c r="AZ77" s="22" t="s">
        <v>885</v>
      </c>
      <c r="BA77" s="22" t="s">
        <v>885</v>
      </c>
      <c r="BB77" s="22" t="s">
        <v>1513</v>
      </c>
      <c r="BC77" s="22">
        <v>78126</v>
      </c>
      <c r="BD77" s="22">
        <v>78170</v>
      </c>
      <c r="BE77" s="22"/>
      <c r="BF77" s="22"/>
      <c r="BG77" s="22"/>
      <c r="BH77" s="22">
        <v>7317229810</v>
      </c>
      <c r="BI77" s="22" t="s">
        <v>1579</v>
      </c>
      <c r="BJ77" s="22" t="s">
        <v>967</v>
      </c>
      <c r="BK77" s="22" t="s">
        <v>1580</v>
      </c>
      <c r="BL77" s="22" t="s">
        <v>918</v>
      </c>
      <c r="BM77" s="22" t="s">
        <v>890</v>
      </c>
      <c r="BN77" s="22"/>
      <c r="BO77" s="22"/>
      <c r="BP77" s="22"/>
      <c r="BQ77" s="22" t="s">
        <v>1581</v>
      </c>
      <c r="BR77" s="22" t="s">
        <v>1582</v>
      </c>
      <c r="BS77" s="22" t="s">
        <v>885</v>
      </c>
      <c r="BT77" s="22" t="s">
        <v>885</v>
      </c>
      <c r="BU77" s="22" t="s">
        <v>885</v>
      </c>
      <c r="BV77" s="22" t="s">
        <v>1583</v>
      </c>
      <c r="BW77" s="22"/>
      <c r="BX77" s="22">
        <v>75005</v>
      </c>
      <c r="BY77" s="22">
        <v>0</v>
      </c>
      <c r="BZ77" s="23">
        <v>42619</v>
      </c>
      <c r="CA77" s="22" t="s">
        <v>1146</v>
      </c>
      <c r="CB77" s="22">
        <v>396</v>
      </c>
      <c r="CC77" s="22"/>
      <c r="CD77" s="22"/>
      <c r="CE77" s="22"/>
      <c r="CF77" s="24"/>
    </row>
    <row r="78" spans="1:84" x14ac:dyDescent="0.25">
      <c r="A78" s="17">
        <v>9843567224</v>
      </c>
      <c r="B78" s="18" t="s">
        <v>863</v>
      </c>
      <c r="C78" s="18" t="s">
        <v>864</v>
      </c>
      <c r="D78" s="18"/>
      <c r="E78" s="18" t="s">
        <v>1513</v>
      </c>
      <c r="F78" s="18" t="s">
        <v>1514</v>
      </c>
      <c r="G78" s="18" t="s">
        <v>1515</v>
      </c>
      <c r="H78" s="18" t="s">
        <v>1516</v>
      </c>
      <c r="I78" s="18" t="s">
        <v>1515</v>
      </c>
      <c r="J78" s="18">
        <v>1</v>
      </c>
      <c r="K78" s="18">
        <v>8700</v>
      </c>
      <c r="L78" s="18">
        <v>5750176874</v>
      </c>
      <c r="M78" s="18">
        <v>1300029855</v>
      </c>
      <c r="N78" s="18">
        <v>945046072</v>
      </c>
      <c r="O78" s="18" t="s">
        <v>1015</v>
      </c>
      <c r="P78" s="18" t="s">
        <v>1016</v>
      </c>
      <c r="Q78" s="18">
        <v>15</v>
      </c>
      <c r="R78" s="18">
        <v>1994</v>
      </c>
      <c r="S78" s="18" t="s">
        <v>878</v>
      </c>
      <c r="T78" s="18" t="s">
        <v>878</v>
      </c>
      <c r="U78" s="18" t="s">
        <v>878</v>
      </c>
      <c r="V78" s="19">
        <v>34744</v>
      </c>
      <c r="W78" s="19"/>
      <c r="X78" s="18"/>
      <c r="Y78" s="18" t="s">
        <v>878</v>
      </c>
      <c r="Z78" s="18" t="s">
        <v>1044</v>
      </c>
      <c r="AA78" s="18" t="s">
        <v>1045</v>
      </c>
      <c r="AB78" s="18" t="s">
        <v>1584</v>
      </c>
      <c r="AC78" s="18"/>
      <c r="AD78" s="19">
        <v>34744</v>
      </c>
      <c r="AE78" s="18" t="s">
        <v>876</v>
      </c>
      <c r="AF78" s="18"/>
      <c r="AG78" s="18" t="s">
        <v>877</v>
      </c>
      <c r="AH78" s="18"/>
      <c r="AI78" s="18"/>
      <c r="AJ78" s="18" t="s">
        <v>878</v>
      </c>
      <c r="AK78" s="18" t="s">
        <v>879</v>
      </c>
      <c r="AL78" s="18" t="s">
        <v>880</v>
      </c>
      <c r="AM78" s="19">
        <v>34744</v>
      </c>
      <c r="AN78" s="18" t="s">
        <v>879</v>
      </c>
      <c r="AO78" s="18" t="s">
        <v>881</v>
      </c>
      <c r="AP78" s="18" t="s">
        <v>256</v>
      </c>
      <c r="AQ78" s="18" t="s">
        <v>256</v>
      </c>
      <c r="AR78" s="18">
        <v>20</v>
      </c>
      <c r="AS78" s="18" t="s">
        <v>953</v>
      </c>
      <c r="AT78" s="18"/>
      <c r="AU78" s="18">
        <v>9843592500</v>
      </c>
      <c r="AV78" s="18"/>
      <c r="AW78" s="18">
        <v>15</v>
      </c>
      <c r="AX78" s="18" t="s">
        <v>1585</v>
      </c>
      <c r="AY78" s="18" t="s">
        <v>885</v>
      </c>
      <c r="AZ78" s="18" t="s">
        <v>885</v>
      </c>
      <c r="BA78" s="18" t="s">
        <v>885</v>
      </c>
      <c r="BB78" s="18" t="s">
        <v>1513</v>
      </c>
      <c r="BC78" s="18">
        <v>78126</v>
      </c>
      <c r="BD78" s="18">
        <v>78170</v>
      </c>
      <c r="BE78" s="18"/>
      <c r="BF78" s="18"/>
      <c r="BG78" s="18"/>
      <c r="BH78" s="18">
        <v>3932236610</v>
      </c>
      <c r="BI78" s="18" t="s">
        <v>1586</v>
      </c>
      <c r="BJ78" s="18" t="s">
        <v>887</v>
      </c>
      <c r="BK78" s="18" t="s">
        <v>1587</v>
      </c>
      <c r="BL78" s="18" t="s">
        <v>889</v>
      </c>
      <c r="BM78" s="18" t="s">
        <v>890</v>
      </c>
      <c r="BN78" s="18" t="s">
        <v>1588</v>
      </c>
      <c r="BO78" s="18" t="s">
        <v>1588</v>
      </c>
      <c r="BP78" s="18"/>
      <c r="BQ78" s="18" t="s">
        <v>1589</v>
      </c>
      <c r="BR78" s="18" t="s">
        <v>1590</v>
      </c>
      <c r="BS78" s="18" t="s">
        <v>885</v>
      </c>
      <c r="BT78" s="18" t="s">
        <v>885</v>
      </c>
      <c r="BU78" s="18" t="s">
        <v>885</v>
      </c>
      <c r="BV78" s="18" t="s">
        <v>1513</v>
      </c>
      <c r="BW78" s="18">
        <v>78126</v>
      </c>
      <c r="BX78" s="18">
        <v>78170</v>
      </c>
      <c r="BY78" s="18">
        <v>0.56200000000000006</v>
      </c>
      <c r="BZ78" s="19">
        <v>43180</v>
      </c>
      <c r="CA78" s="18" t="s">
        <v>959</v>
      </c>
      <c r="CB78" s="18">
        <v>5507</v>
      </c>
      <c r="CC78" s="18"/>
      <c r="CD78" s="18"/>
      <c r="CE78" s="18"/>
      <c r="CF78" s="20"/>
    </row>
    <row r="79" spans="1:84" x14ac:dyDescent="0.25">
      <c r="A79" s="21">
        <v>9844004464</v>
      </c>
      <c r="B79" s="22" t="s">
        <v>863</v>
      </c>
      <c r="C79" s="22" t="s">
        <v>864</v>
      </c>
      <c r="D79" s="22"/>
      <c r="E79" s="22" t="s">
        <v>1513</v>
      </c>
      <c r="F79" s="22" t="s">
        <v>1539</v>
      </c>
      <c r="G79" s="22" t="s">
        <v>1540</v>
      </c>
      <c r="H79" s="22" t="s">
        <v>1541</v>
      </c>
      <c r="I79" s="22" t="s">
        <v>1540</v>
      </c>
      <c r="J79" s="22">
        <v>1</v>
      </c>
      <c r="K79" s="22">
        <v>22500</v>
      </c>
      <c r="L79" s="22">
        <v>4622538010</v>
      </c>
      <c r="M79" s="22">
        <v>1300031487</v>
      </c>
      <c r="N79" s="22">
        <v>99578560</v>
      </c>
      <c r="O79" s="22" t="s">
        <v>972</v>
      </c>
      <c r="P79" s="22">
        <v>610</v>
      </c>
      <c r="Q79" s="22">
        <v>15</v>
      </c>
      <c r="R79" s="22">
        <v>1999</v>
      </c>
      <c r="S79" s="22" t="s">
        <v>878</v>
      </c>
      <c r="T79" s="22" t="s">
        <v>878</v>
      </c>
      <c r="U79" s="22" t="s">
        <v>878</v>
      </c>
      <c r="V79" s="23">
        <v>36385</v>
      </c>
      <c r="W79" s="23"/>
      <c r="X79" s="22"/>
      <c r="Y79" s="22" t="s">
        <v>878</v>
      </c>
      <c r="Z79" s="22" t="s">
        <v>1080</v>
      </c>
      <c r="AA79" s="22" t="s">
        <v>1081</v>
      </c>
      <c r="AB79" s="22" t="s">
        <v>1591</v>
      </c>
      <c r="AC79" s="22"/>
      <c r="AD79" s="23">
        <v>36385</v>
      </c>
      <c r="AE79" s="22" t="s">
        <v>876</v>
      </c>
      <c r="AF79" s="22"/>
      <c r="AG79" s="22" t="s">
        <v>877</v>
      </c>
      <c r="AH79" s="22"/>
      <c r="AI79" s="22"/>
      <c r="AJ79" s="22" t="s">
        <v>878</v>
      </c>
      <c r="AK79" s="22" t="s">
        <v>879</v>
      </c>
      <c r="AL79" s="22" t="s">
        <v>880</v>
      </c>
      <c r="AM79" s="23">
        <v>36385</v>
      </c>
      <c r="AN79" s="22" t="s">
        <v>879</v>
      </c>
      <c r="AO79" s="22" t="s">
        <v>881</v>
      </c>
      <c r="AP79" s="22" t="s">
        <v>419</v>
      </c>
      <c r="AQ79" s="22" t="s">
        <v>205</v>
      </c>
      <c r="AR79" s="22">
        <v>30</v>
      </c>
      <c r="AS79" s="22" t="s">
        <v>953</v>
      </c>
      <c r="AT79" s="22"/>
      <c r="AU79" s="22">
        <v>9844068614</v>
      </c>
      <c r="AV79" s="22"/>
      <c r="AW79" s="22">
        <v>52</v>
      </c>
      <c r="AX79" s="22" t="s">
        <v>1592</v>
      </c>
      <c r="AY79" s="22" t="s">
        <v>885</v>
      </c>
      <c r="AZ79" s="22" t="s">
        <v>885</v>
      </c>
      <c r="BA79" s="22" t="s">
        <v>885</v>
      </c>
      <c r="BB79" s="22" t="s">
        <v>1513</v>
      </c>
      <c r="BC79" s="22">
        <v>78126</v>
      </c>
      <c r="BD79" s="22">
        <v>78170</v>
      </c>
      <c r="BE79" s="22"/>
      <c r="BF79" s="22"/>
      <c r="BG79" s="22"/>
      <c r="BH79" s="22">
        <v>4413772630</v>
      </c>
      <c r="BI79" s="22" t="s">
        <v>1593</v>
      </c>
      <c r="BJ79" s="22" t="s">
        <v>1594</v>
      </c>
      <c r="BK79" s="22" t="s">
        <v>1595</v>
      </c>
      <c r="BL79" s="22" t="s">
        <v>918</v>
      </c>
      <c r="BM79" s="22" t="s">
        <v>968</v>
      </c>
      <c r="BN79" s="22"/>
      <c r="BO79" s="22" t="s">
        <v>1596</v>
      </c>
      <c r="BP79" s="22" t="s">
        <v>1597</v>
      </c>
      <c r="BQ79" s="22" t="s">
        <v>885</v>
      </c>
      <c r="BR79" s="22" t="s">
        <v>1598</v>
      </c>
      <c r="BS79" s="22" t="s">
        <v>885</v>
      </c>
      <c r="BT79" s="22" t="s">
        <v>885</v>
      </c>
      <c r="BU79" s="22" t="s">
        <v>885</v>
      </c>
      <c r="BV79" s="22" t="s">
        <v>1513</v>
      </c>
      <c r="BW79" s="22">
        <v>78126</v>
      </c>
      <c r="BX79" s="22">
        <v>78170</v>
      </c>
      <c r="BY79" s="22">
        <v>0.316</v>
      </c>
      <c r="BZ79" s="23">
        <v>43174</v>
      </c>
      <c r="CA79" s="22" t="s">
        <v>959</v>
      </c>
      <c r="CB79" s="22">
        <v>1768</v>
      </c>
      <c r="CC79" s="22"/>
      <c r="CD79" s="22"/>
      <c r="CE79" s="22"/>
      <c r="CF79" s="24"/>
    </row>
    <row r="80" spans="1:84" x14ac:dyDescent="0.25">
      <c r="A80" s="17">
        <v>9845600046</v>
      </c>
      <c r="B80" s="18" t="s">
        <v>863</v>
      </c>
      <c r="C80" s="18" t="s">
        <v>864</v>
      </c>
      <c r="D80" s="18"/>
      <c r="E80" s="18" t="s">
        <v>1513</v>
      </c>
      <c r="F80" s="18" t="s">
        <v>1599</v>
      </c>
      <c r="G80" s="18" t="s">
        <v>1600</v>
      </c>
      <c r="H80" s="18" t="s">
        <v>1601</v>
      </c>
      <c r="I80" s="18" t="s">
        <v>1600</v>
      </c>
      <c r="J80" s="18">
        <v>2</v>
      </c>
      <c r="K80" s="18">
        <v>20800</v>
      </c>
      <c r="L80" s="18">
        <v>4223120844</v>
      </c>
      <c r="M80" s="18">
        <v>1300031151</v>
      </c>
      <c r="N80" s="18" t="s">
        <v>1602</v>
      </c>
      <c r="O80" s="18" t="s">
        <v>869</v>
      </c>
      <c r="P80" s="18" t="s">
        <v>1155</v>
      </c>
      <c r="Q80" s="18">
        <v>15</v>
      </c>
      <c r="R80" s="18">
        <v>2010</v>
      </c>
      <c r="S80" s="18" t="s">
        <v>871</v>
      </c>
      <c r="T80" s="18" t="s">
        <v>871</v>
      </c>
      <c r="U80" s="18" t="s">
        <v>871</v>
      </c>
      <c r="V80" s="19">
        <v>40312</v>
      </c>
      <c r="W80" s="19"/>
      <c r="X80" s="18"/>
      <c r="Y80" s="18" t="s">
        <v>878</v>
      </c>
      <c r="Z80" s="18" t="s">
        <v>1044</v>
      </c>
      <c r="AA80" s="18" t="s">
        <v>1045</v>
      </c>
      <c r="AB80" s="18" t="s">
        <v>1603</v>
      </c>
      <c r="AC80" s="18"/>
      <c r="AD80" s="19">
        <v>39310</v>
      </c>
      <c r="AE80" s="18" t="s">
        <v>876</v>
      </c>
      <c r="AF80" s="18"/>
      <c r="AG80" s="18" t="s">
        <v>877</v>
      </c>
      <c r="AH80" s="18"/>
      <c r="AI80" s="18"/>
      <c r="AJ80" s="18" t="s">
        <v>878</v>
      </c>
      <c r="AK80" s="18" t="s">
        <v>879</v>
      </c>
      <c r="AL80" s="18" t="s">
        <v>880</v>
      </c>
      <c r="AM80" s="19">
        <v>39310</v>
      </c>
      <c r="AN80" s="18" t="s">
        <v>879</v>
      </c>
      <c r="AO80" s="18" t="s">
        <v>881</v>
      </c>
      <c r="AP80" s="18" t="s">
        <v>256</v>
      </c>
      <c r="AQ80" s="18" t="s">
        <v>256</v>
      </c>
      <c r="AR80" s="18">
        <v>25</v>
      </c>
      <c r="AS80" s="18" t="s">
        <v>953</v>
      </c>
      <c r="AT80" s="18"/>
      <c r="AU80" s="18">
        <v>9845673114</v>
      </c>
      <c r="AV80" s="18"/>
      <c r="AW80" s="18">
        <v>40</v>
      </c>
      <c r="AX80" s="18" t="s">
        <v>1604</v>
      </c>
      <c r="AY80" s="18" t="s">
        <v>885</v>
      </c>
      <c r="AZ80" s="18" t="s">
        <v>885</v>
      </c>
      <c r="BA80" s="18" t="s">
        <v>885</v>
      </c>
      <c r="BB80" s="18" t="s">
        <v>1513</v>
      </c>
      <c r="BC80" s="18">
        <v>78126</v>
      </c>
      <c r="BD80" s="18">
        <v>78170</v>
      </c>
      <c r="BE80" s="18"/>
      <c r="BF80" s="18"/>
      <c r="BG80" s="18"/>
      <c r="BH80" s="18">
        <v>5012670164</v>
      </c>
      <c r="BI80" s="18" t="s">
        <v>1605</v>
      </c>
      <c r="BJ80" s="18" t="s">
        <v>887</v>
      </c>
      <c r="BK80" s="18" t="s">
        <v>1606</v>
      </c>
      <c r="BL80" s="18" t="s">
        <v>918</v>
      </c>
      <c r="BM80" s="18" t="s">
        <v>890</v>
      </c>
      <c r="BN80" s="18"/>
      <c r="BO80" s="18"/>
      <c r="BP80" s="18" t="s">
        <v>1607</v>
      </c>
      <c r="BQ80" s="18" t="s">
        <v>1608</v>
      </c>
      <c r="BR80" s="18" t="s">
        <v>1609</v>
      </c>
      <c r="BS80" s="18" t="s">
        <v>885</v>
      </c>
      <c r="BT80" s="18" t="s">
        <v>885</v>
      </c>
      <c r="BU80" s="18" t="s">
        <v>885</v>
      </c>
      <c r="BV80" s="18" t="s">
        <v>1513</v>
      </c>
      <c r="BW80" s="18">
        <v>78126</v>
      </c>
      <c r="BX80" s="18">
        <v>78170</v>
      </c>
      <c r="BY80" s="18">
        <v>0.42099999999999999</v>
      </c>
      <c r="BZ80" s="19">
        <v>43180</v>
      </c>
      <c r="CA80" s="18" t="s">
        <v>959</v>
      </c>
      <c r="CB80" s="18">
        <v>1526</v>
      </c>
      <c r="CC80" s="18"/>
      <c r="CD80" s="18"/>
      <c r="CE80" s="18"/>
      <c r="CF80" s="20"/>
    </row>
    <row r="81" spans="1:84" x14ac:dyDescent="0.25">
      <c r="A81" s="21">
        <v>9851169800</v>
      </c>
      <c r="B81" s="22" t="s">
        <v>863</v>
      </c>
      <c r="C81" s="22" t="s">
        <v>864</v>
      </c>
      <c r="D81" s="22"/>
      <c r="E81" s="22" t="s">
        <v>1513</v>
      </c>
      <c r="F81" s="22" t="s">
        <v>1610</v>
      </c>
      <c r="G81" s="22" t="s">
        <v>1611</v>
      </c>
      <c r="H81" s="22" t="s">
        <v>1612</v>
      </c>
      <c r="I81" s="22" t="s">
        <v>1611</v>
      </c>
      <c r="J81" s="22">
        <v>1</v>
      </c>
      <c r="K81" s="22">
        <v>10200</v>
      </c>
      <c r="L81" s="22">
        <v>4105385248</v>
      </c>
      <c r="M81" s="22">
        <v>1300030093</v>
      </c>
      <c r="N81" s="22" t="s">
        <v>1613</v>
      </c>
      <c r="O81" s="22" t="s">
        <v>869</v>
      </c>
      <c r="P81" s="22" t="s">
        <v>951</v>
      </c>
      <c r="Q81" s="22">
        <v>15</v>
      </c>
      <c r="R81" s="22">
        <v>2007</v>
      </c>
      <c r="S81" s="22" t="s">
        <v>878</v>
      </c>
      <c r="T81" s="22" t="s">
        <v>871</v>
      </c>
      <c r="U81" s="22" t="s">
        <v>871</v>
      </c>
      <c r="V81" s="23">
        <v>39216</v>
      </c>
      <c r="W81" s="23"/>
      <c r="X81" s="22">
        <v>1300007060</v>
      </c>
      <c r="Y81" s="22" t="s">
        <v>871</v>
      </c>
      <c r="Z81" s="22" t="s">
        <v>873</v>
      </c>
      <c r="AA81" s="22" t="s">
        <v>874</v>
      </c>
      <c r="AB81" s="22" t="s">
        <v>1614</v>
      </c>
      <c r="AC81" s="22"/>
      <c r="AD81" s="23">
        <v>39216</v>
      </c>
      <c r="AE81" s="22" t="s">
        <v>876</v>
      </c>
      <c r="AF81" s="22"/>
      <c r="AG81" s="22" t="s">
        <v>877</v>
      </c>
      <c r="AH81" s="22"/>
      <c r="AI81" s="22"/>
      <c r="AJ81" s="22" t="s">
        <v>878</v>
      </c>
      <c r="AK81" s="22" t="s">
        <v>879</v>
      </c>
      <c r="AL81" s="22" t="s">
        <v>880</v>
      </c>
      <c r="AM81" s="23">
        <v>39216</v>
      </c>
      <c r="AN81" s="22" t="s">
        <v>879</v>
      </c>
      <c r="AO81" s="22" t="s">
        <v>881</v>
      </c>
      <c r="AP81" s="22" t="s">
        <v>256</v>
      </c>
      <c r="AQ81" s="22" t="s">
        <v>256</v>
      </c>
      <c r="AR81" s="22">
        <v>25</v>
      </c>
      <c r="AS81" s="22" t="s">
        <v>1118</v>
      </c>
      <c r="AT81" s="22"/>
      <c r="AU81" s="22">
        <v>9851161028</v>
      </c>
      <c r="AV81" s="22"/>
      <c r="AW81" s="22">
        <v>11</v>
      </c>
      <c r="AX81" s="22" t="s">
        <v>1615</v>
      </c>
      <c r="AY81" s="22" t="s">
        <v>885</v>
      </c>
      <c r="AZ81" s="22" t="s">
        <v>885</v>
      </c>
      <c r="BA81" s="22" t="s">
        <v>885</v>
      </c>
      <c r="BB81" s="22" t="s">
        <v>1513</v>
      </c>
      <c r="BC81" s="22">
        <v>78126</v>
      </c>
      <c r="BD81" s="22">
        <v>78170</v>
      </c>
      <c r="BE81" s="22"/>
      <c r="BF81" s="22"/>
      <c r="BG81" s="22"/>
      <c r="BH81" s="22">
        <v>4970028886</v>
      </c>
      <c r="BI81" s="22" t="s">
        <v>1616</v>
      </c>
      <c r="BJ81" s="22" t="s">
        <v>887</v>
      </c>
      <c r="BK81" s="22" t="s">
        <v>1617</v>
      </c>
      <c r="BL81" s="22" t="s">
        <v>918</v>
      </c>
      <c r="BM81" s="22" t="s">
        <v>890</v>
      </c>
      <c r="BN81" s="22"/>
      <c r="BO81" s="22" t="s">
        <v>1618</v>
      </c>
      <c r="BP81" s="22" t="s">
        <v>1619</v>
      </c>
      <c r="BQ81" s="22" t="s">
        <v>1620</v>
      </c>
      <c r="BR81" s="22" t="s">
        <v>1621</v>
      </c>
      <c r="BS81" s="22" t="s">
        <v>885</v>
      </c>
      <c r="BT81" s="22" t="s">
        <v>885</v>
      </c>
      <c r="BU81" s="22" t="s">
        <v>885</v>
      </c>
      <c r="BV81" s="22" t="s">
        <v>1513</v>
      </c>
      <c r="BW81" s="22">
        <v>78126</v>
      </c>
      <c r="BX81" s="22">
        <v>78170</v>
      </c>
      <c r="BY81" s="22">
        <v>0.57799999999999996</v>
      </c>
      <c r="BZ81" s="23">
        <v>43207</v>
      </c>
      <c r="CA81" s="22" t="s">
        <v>959</v>
      </c>
      <c r="CB81" s="22">
        <v>2989</v>
      </c>
      <c r="CC81" s="22"/>
      <c r="CD81" s="22"/>
      <c r="CE81" s="22"/>
      <c r="CF81" s="24"/>
    </row>
    <row r="82" spans="1:84" x14ac:dyDescent="0.25">
      <c r="A82" s="17">
        <v>9853597144</v>
      </c>
      <c r="B82" s="18" t="s">
        <v>863</v>
      </c>
      <c r="C82" s="18" t="s">
        <v>864</v>
      </c>
      <c r="D82" s="18"/>
      <c r="E82" s="18" t="s">
        <v>1513</v>
      </c>
      <c r="F82" s="18" t="s">
        <v>1610</v>
      </c>
      <c r="G82" s="18" t="s">
        <v>1611</v>
      </c>
      <c r="H82" s="18" t="s">
        <v>1612</v>
      </c>
      <c r="I82" s="18" t="s">
        <v>1611</v>
      </c>
      <c r="J82" s="18">
        <v>1</v>
      </c>
      <c r="K82" s="18">
        <v>8500</v>
      </c>
      <c r="L82" s="18">
        <v>3400908314</v>
      </c>
      <c r="M82" s="18">
        <v>1300030821</v>
      </c>
      <c r="N82" s="18" t="s">
        <v>1622</v>
      </c>
      <c r="O82" s="18" t="s">
        <v>869</v>
      </c>
      <c r="P82" s="18" t="s">
        <v>951</v>
      </c>
      <c r="Q82" s="18">
        <v>15</v>
      </c>
      <c r="R82" s="18">
        <v>2007</v>
      </c>
      <c r="S82" s="18" t="s">
        <v>878</v>
      </c>
      <c r="T82" s="18" t="s">
        <v>871</v>
      </c>
      <c r="U82" s="18" t="s">
        <v>871</v>
      </c>
      <c r="V82" s="19">
        <v>39202</v>
      </c>
      <c r="W82" s="19"/>
      <c r="X82" s="18">
        <v>1300007235</v>
      </c>
      <c r="Y82" s="18" t="s">
        <v>878</v>
      </c>
      <c r="Z82" s="18" t="s">
        <v>912</v>
      </c>
      <c r="AA82" s="18" t="s">
        <v>913</v>
      </c>
      <c r="AB82" s="18" t="s">
        <v>1623</v>
      </c>
      <c r="AC82" s="18"/>
      <c r="AD82" s="19">
        <v>39202</v>
      </c>
      <c r="AE82" s="18" t="s">
        <v>876</v>
      </c>
      <c r="AF82" s="18"/>
      <c r="AG82" s="18" t="s">
        <v>877</v>
      </c>
      <c r="AH82" s="18"/>
      <c r="AI82" s="18"/>
      <c r="AJ82" s="18" t="s">
        <v>878</v>
      </c>
      <c r="AK82" s="18" t="s">
        <v>879</v>
      </c>
      <c r="AL82" s="18" t="s">
        <v>880</v>
      </c>
      <c r="AM82" s="19">
        <v>43259</v>
      </c>
      <c r="AN82" s="18" t="s">
        <v>879</v>
      </c>
      <c r="AO82" s="18" t="s">
        <v>881</v>
      </c>
      <c r="AP82" s="18" t="s">
        <v>256</v>
      </c>
      <c r="AQ82" s="18" t="s">
        <v>256</v>
      </c>
      <c r="AR82" s="18">
        <v>25</v>
      </c>
      <c r="AS82" s="18" t="s">
        <v>1118</v>
      </c>
      <c r="AT82" s="18"/>
      <c r="AU82" s="18">
        <v>9853552184</v>
      </c>
      <c r="AV82" s="18"/>
      <c r="AW82" s="18">
        <v>67</v>
      </c>
      <c r="AX82" s="18" t="s">
        <v>1624</v>
      </c>
      <c r="AY82" s="18" t="s">
        <v>885</v>
      </c>
      <c r="AZ82" s="18" t="s">
        <v>885</v>
      </c>
      <c r="BA82" s="18" t="s">
        <v>885</v>
      </c>
      <c r="BB82" s="18" t="s">
        <v>1513</v>
      </c>
      <c r="BC82" s="18">
        <v>78126</v>
      </c>
      <c r="BD82" s="18">
        <v>78170</v>
      </c>
      <c r="BE82" s="18"/>
      <c r="BF82" s="18"/>
      <c r="BG82" s="18"/>
      <c r="BH82" s="18">
        <v>6499138540</v>
      </c>
      <c r="BI82" s="18"/>
      <c r="BJ82" s="18" t="s">
        <v>926</v>
      </c>
      <c r="BK82" s="18" t="s">
        <v>1625</v>
      </c>
      <c r="BL82" s="18" t="s">
        <v>918</v>
      </c>
      <c r="BM82" s="18" t="s">
        <v>890</v>
      </c>
      <c r="BN82" s="18"/>
      <c r="BO82" s="18" t="s">
        <v>1626</v>
      </c>
      <c r="BP82" s="18" t="s">
        <v>1627</v>
      </c>
      <c r="BQ82" s="18" t="s">
        <v>1628</v>
      </c>
      <c r="BR82" s="18" t="s">
        <v>885</v>
      </c>
      <c r="BS82" s="18" t="s">
        <v>885</v>
      </c>
      <c r="BT82" s="18" t="s">
        <v>885</v>
      </c>
      <c r="BU82" s="18" t="s">
        <v>885</v>
      </c>
      <c r="BV82" s="18" t="s">
        <v>885</v>
      </c>
      <c r="BW82" s="18"/>
      <c r="BX82" s="18"/>
      <c r="BY82" s="18">
        <v>0.14099999999999999</v>
      </c>
      <c r="BZ82" s="19">
        <v>43256</v>
      </c>
      <c r="CA82" s="18" t="s">
        <v>879</v>
      </c>
      <c r="CB82" s="18">
        <v>978</v>
      </c>
      <c r="CC82" s="18"/>
      <c r="CD82" s="18"/>
      <c r="CE82" s="18"/>
      <c r="CF82" s="20"/>
    </row>
    <row r="83" spans="1:84" x14ac:dyDescent="0.25">
      <c r="A83" s="21">
        <v>9862670534</v>
      </c>
      <c r="B83" s="22" t="s">
        <v>863</v>
      </c>
      <c r="C83" s="22" t="s">
        <v>864</v>
      </c>
      <c r="D83" s="22"/>
      <c r="E83" s="22" t="s">
        <v>1513</v>
      </c>
      <c r="F83" s="22" t="s">
        <v>1539</v>
      </c>
      <c r="G83" s="22" t="s">
        <v>1540</v>
      </c>
      <c r="H83" s="22" t="s">
        <v>1541</v>
      </c>
      <c r="I83" s="22" t="s">
        <v>1540</v>
      </c>
      <c r="J83" s="22">
        <v>1</v>
      </c>
      <c r="K83" s="22">
        <v>19200</v>
      </c>
      <c r="L83" s="22">
        <v>8032791022</v>
      </c>
      <c r="M83" s="22">
        <v>1300030036</v>
      </c>
      <c r="N83" s="22" t="s">
        <v>1629</v>
      </c>
      <c r="O83" s="22" t="s">
        <v>869</v>
      </c>
      <c r="P83" s="22" t="s">
        <v>870</v>
      </c>
      <c r="Q83" s="22">
        <v>15</v>
      </c>
      <c r="R83" s="22">
        <v>2011</v>
      </c>
      <c r="S83" s="22" t="s">
        <v>871</v>
      </c>
      <c r="T83" s="22" t="s">
        <v>871</v>
      </c>
      <c r="U83" s="22" t="s">
        <v>871</v>
      </c>
      <c r="V83" s="23">
        <v>40717</v>
      </c>
      <c r="W83" s="23"/>
      <c r="X83" s="22"/>
      <c r="Y83" s="22" t="s">
        <v>871</v>
      </c>
      <c r="Z83" s="22" t="s">
        <v>873</v>
      </c>
      <c r="AA83" s="22" t="s">
        <v>874</v>
      </c>
      <c r="AB83" s="22" t="s">
        <v>1630</v>
      </c>
      <c r="AC83" s="22"/>
      <c r="AD83" s="23">
        <v>40717</v>
      </c>
      <c r="AE83" s="22" t="s">
        <v>876</v>
      </c>
      <c r="AF83" s="22"/>
      <c r="AG83" s="22" t="s">
        <v>877</v>
      </c>
      <c r="AH83" s="22"/>
      <c r="AI83" s="22"/>
      <c r="AJ83" s="22" t="s">
        <v>878</v>
      </c>
      <c r="AK83" s="22" t="s">
        <v>879</v>
      </c>
      <c r="AL83" s="22" t="s">
        <v>880</v>
      </c>
      <c r="AM83" s="23">
        <v>43278</v>
      </c>
      <c r="AN83" s="22" t="s">
        <v>879</v>
      </c>
      <c r="AO83" s="22" t="s">
        <v>881</v>
      </c>
      <c r="AP83" s="22" t="s">
        <v>256</v>
      </c>
      <c r="AQ83" s="22" t="s">
        <v>256</v>
      </c>
      <c r="AR83" s="22">
        <v>25</v>
      </c>
      <c r="AS83" s="22" t="s">
        <v>953</v>
      </c>
      <c r="AT83" s="22"/>
      <c r="AU83" s="22">
        <v>9862687236</v>
      </c>
      <c r="AV83" s="22"/>
      <c r="AW83" s="22">
        <v>10</v>
      </c>
      <c r="AX83" s="22" t="s">
        <v>1578</v>
      </c>
      <c r="AY83" s="22" t="s">
        <v>885</v>
      </c>
      <c r="AZ83" s="22" t="s">
        <v>885</v>
      </c>
      <c r="BA83" s="22" t="s">
        <v>885</v>
      </c>
      <c r="BB83" s="22" t="s">
        <v>1513</v>
      </c>
      <c r="BC83" s="22">
        <v>78126</v>
      </c>
      <c r="BD83" s="22">
        <v>78170</v>
      </c>
      <c r="BE83" s="22"/>
      <c r="BF83" s="22"/>
      <c r="BG83" s="22"/>
      <c r="BH83" s="22">
        <v>6013307016</v>
      </c>
      <c r="BI83" s="22"/>
      <c r="BJ83" s="22" t="s">
        <v>887</v>
      </c>
      <c r="BK83" s="22" t="s">
        <v>1631</v>
      </c>
      <c r="BL83" s="22" t="s">
        <v>918</v>
      </c>
      <c r="BM83" s="22" t="s">
        <v>890</v>
      </c>
      <c r="BN83" s="22"/>
      <c r="BO83" s="22"/>
      <c r="BP83" s="22" t="s">
        <v>1632</v>
      </c>
      <c r="BQ83" s="22" t="s">
        <v>1633</v>
      </c>
      <c r="BR83" s="22" t="s">
        <v>885</v>
      </c>
      <c r="BS83" s="22" t="s">
        <v>885</v>
      </c>
      <c r="BT83" s="22" t="s">
        <v>885</v>
      </c>
      <c r="BU83" s="22" t="s">
        <v>885</v>
      </c>
      <c r="BV83" s="22" t="s">
        <v>885</v>
      </c>
      <c r="BW83" s="22"/>
      <c r="BX83" s="22"/>
      <c r="BY83" s="22">
        <v>1.1080000000000001</v>
      </c>
      <c r="BZ83" s="23">
        <v>43174</v>
      </c>
      <c r="CA83" s="22" t="s">
        <v>959</v>
      </c>
      <c r="CB83" s="22">
        <v>2260</v>
      </c>
      <c r="CC83" s="22"/>
      <c r="CD83" s="22"/>
      <c r="CE83" s="22"/>
      <c r="CF83" s="24"/>
    </row>
    <row r="84" spans="1:84" x14ac:dyDescent="0.25">
      <c r="A84" s="17">
        <v>9864890928</v>
      </c>
      <c r="B84" s="18" t="s">
        <v>863</v>
      </c>
      <c r="C84" s="18" t="s">
        <v>864</v>
      </c>
      <c r="D84" s="18"/>
      <c r="E84" s="18" t="s">
        <v>1513</v>
      </c>
      <c r="F84" s="18" t="s">
        <v>1610</v>
      </c>
      <c r="G84" s="18" t="s">
        <v>1611</v>
      </c>
      <c r="H84" s="18" t="s">
        <v>1612</v>
      </c>
      <c r="I84" s="18" t="s">
        <v>1611</v>
      </c>
      <c r="J84" s="18">
        <v>1</v>
      </c>
      <c r="K84" s="18">
        <v>7100</v>
      </c>
      <c r="L84" s="18">
        <v>1849714262</v>
      </c>
      <c r="M84" s="18">
        <v>1300030807</v>
      </c>
      <c r="N84" s="18" t="s">
        <v>1634</v>
      </c>
      <c r="O84" s="18" t="s">
        <v>869</v>
      </c>
      <c r="P84" s="18" t="s">
        <v>951</v>
      </c>
      <c r="Q84" s="18">
        <v>15</v>
      </c>
      <c r="R84" s="18">
        <v>2007</v>
      </c>
      <c r="S84" s="18" t="s">
        <v>878</v>
      </c>
      <c r="T84" s="18" t="s">
        <v>871</v>
      </c>
      <c r="U84" s="18" t="s">
        <v>871</v>
      </c>
      <c r="V84" s="19">
        <v>39199</v>
      </c>
      <c r="W84" s="19"/>
      <c r="X84" s="18">
        <v>1300007224</v>
      </c>
      <c r="Y84" s="18" t="s">
        <v>871</v>
      </c>
      <c r="Z84" s="18" t="s">
        <v>873</v>
      </c>
      <c r="AA84" s="18" t="s">
        <v>874</v>
      </c>
      <c r="AB84" s="18" t="s">
        <v>898</v>
      </c>
      <c r="AC84" s="18"/>
      <c r="AD84" s="19">
        <v>39199</v>
      </c>
      <c r="AE84" s="18" t="s">
        <v>876</v>
      </c>
      <c r="AF84" s="18"/>
      <c r="AG84" s="18" t="s">
        <v>877</v>
      </c>
      <c r="AH84" s="18"/>
      <c r="AI84" s="18"/>
      <c r="AJ84" s="18" t="s">
        <v>878</v>
      </c>
      <c r="AK84" s="18" t="s">
        <v>879</v>
      </c>
      <c r="AL84" s="18" t="s">
        <v>880</v>
      </c>
      <c r="AM84" s="19">
        <v>39199</v>
      </c>
      <c r="AN84" s="18" t="s">
        <v>879</v>
      </c>
      <c r="AO84" s="18" t="s">
        <v>881</v>
      </c>
      <c r="AP84" s="18" t="s">
        <v>256</v>
      </c>
      <c r="AQ84" s="18" t="s">
        <v>256</v>
      </c>
      <c r="AR84" s="18">
        <v>25</v>
      </c>
      <c r="AS84" s="18" t="s">
        <v>1118</v>
      </c>
      <c r="AT84" s="18"/>
      <c r="AU84" s="18">
        <v>9864859732</v>
      </c>
      <c r="AV84" s="18"/>
      <c r="AW84" s="18">
        <v>50</v>
      </c>
      <c r="AX84" s="18" t="s">
        <v>1624</v>
      </c>
      <c r="AY84" s="18" t="s">
        <v>885</v>
      </c>
      <c r="AZ84" s="18" t="s">
        <v>885</v>
      </c>
      <c r="BA84" s="18" t="s">
        <v>885</v>
      </c>
      <c r="BB84" s="18" t="s">
        <v>1513</v>
      </c>
      <c r="BC84" s="18">
        <v>78126</v>
      </c>
      <c r="BD84" s="18">
        <v>78170</v>
      </c>
      <c r="BE84" s="18"/>
      <c r="BF84" s="18"/>
      <c r="BG84" s="18"/>
      <c r="BH84" s="18">
        <v>1889898100</v>
      </c>
      <c r="BI84" s="18" t="s">
        <v>1635</v>
      </c>
      <c r="BJ84" s="18" t="s">
        <v>934</v>
      </c>
      <c r="BK84" s="18" t="s">
        <v>1636</v>
      </c>
      <c r="BL84" s="18" t="s">
        <v>889</v>
      </c>
      <c r="BM84" s="18" t="s">
        <v>890</v>
      </c>
      <c r="BN84" s="18" t="s">
        <v>1637</v>
      </c>
      <c r="BO84" s="18" t="s">
        <v>975</v>
      </c>
      <c r="BP84" s="18" t="s">
        <v>1638</v>
      </c>
      <c r="BQ84" s="18" t="s">
        <v>1639</v>
      </c>
      <c r="BR84" s="18" t="s">
        <v>1640</v>
      </c>
      <c r="BS84" s="18" t="s">
        <v>885</v>
      </c>
      <c r="BT84" s="18" t="s">
        <v>885</v>
      </c>
      <c r="BU84" s="18" t="s">
        <v>885</v>
      </c>
      <c r="BV84" s="18" t="s">
        <v>1513</v>
      </c>
      <c r="BW84" s="18">
        <v>78126</v>
      </c>
      <c r="BX84" s="18">
        <v>78170</v>
      </c>
      <c r="BY84" s="18">
        <v>0.19400000000000001</v>
      </c>
      <c r="BZ84" s="19">
        <v>43207</v>
      </c>
      <c r="CA84" s="18" t="s">
        <v>959</v>
      </c>
      <c r="CB84" s="18">
        <v>1019</v>
      </c>
      <c r="CC84" s="18"/>
      <c r="CD84" s="18"/>
      <c r="CE84" s="18"/>
      <c r="CF84" s="20"/>
    </row>
    <row r="85" spans="1:84" x14ac:dyDescent="0.25">
      <c r="A85" s="21">
        <v>9867169904</v>
      </c>
      <c r="B85" s="22" t="s">
        <v>863</v>
      </c>
      <c r="C85" s="22" t="s">
        <v>864</v>
      </c>
      <c r="D85" s="22"/>
      <c r="E85" s="22" t="s">
        <v>1513</v>
      </c>
      <c r="F85" s="22" t="s">
        <v>1599</v>
      </c>
      <c r="G85" s="22" t="s">
        <v>1600</v>
      </c>
      <c r="H85" s="22" t="s">
        <v>1601</v>
      </c>
      <c r="I85" s="22" t="s">
        <v>1600</v>
      </c>
      <c r="J85" s="22">
        <v>2</v>
      </c>
      <c r="K85" s="22">
        <v>8100</v>
      </c>
      <c r="L85" s="22">
        <v>6858070984</v>
      </c>
      <c r="M85" s="22">
        <v>1300029960</v>
      </c>
      <c r="N85" s="22" t="s">
        <v>1641</v>
      </c>
      <c r="O85" s="22" t="s">
        <v>972</v>
      </c>
      <c r="P85" s="22" t="s">
        <v>1239</v>
      </c>
      <c r="Q85" s="22">
        <v>15</v>
      </c>
      <c r="R85" s="22">
        <v>2003</v>
      </c>
      <c r="S85" s="22" t="s">
        <v>878</v>
      </c>
      <c r="T85" s="22" t="s">
        <v>871</v>
      </c>
      <c r="U85" s="22" t="s">
        <v>878</v>
      </c>
      <c r="V85" s="23">
        <v>37575</v>
      </c>
      <c r="W85" s="23"/>
      <c r="X85" s="22"/>
      <c r="Y85" s="22" t="s">
        <v>871</v>
      </c>
      <c r="Z85" s="22" t="s">
        <v>873</v>
      </c>
      <c r="AA85" s="22" t="s">
        <v>874</v>
      </c>
      <c r="AB85" s="22" t="s">
        <v>1642</v>
      </c>
      <c r="AC85" s="22"/>
      <c r="AD85" s="23">
        <v>37575</v>
      </c>
      <c r="AE85" s="22" t="s">
        <v>876</v>
      </c>
      <c r="AF85" s="22"/>
      <c r="AG85" s="22" t="s">
        <v>877</v>
      </c>
      <c r="AH85" s="22"/>
      <c r="AI85" s="22"/>
      <c r="AJ85" s="22" t="s">
        <v>878</v>
      </c>
      <c r="AK85" s="22" t="s">
        <v>879</v>
      </c>
      <c r="AL85" s="22" t="s">
        <v>880</v>
      </c>
      <c r="AM85" s="23">
        <v>37575</v>
      </c>
      <c r="AN85" s="22" t="s">
        <v>879</v>
      </c>
      <c r="AO85" s="22" t="s">
        <v>881</v>
      </c>
      <c r="AP85" s="22" t="s">
        <v>233</v>
      </c>
      <c r="AQ85" s="22" t="s">
        <v>233</v>
      </c>
      <c r="AR85" s="22">
        <v>20</v>
      </c>
      <c r="AS85" s="22" t="s">
        <v>953</v>
      </c>
      <c r="AT85" s="22"/>
      <c r="AU85" s="22">
        <v>9867159418</v>
      </c>
      <c r="AV85" s="22"/>
      <c r="AW85" s="22">
        <v>33</v>
      </c>
      <c r="AX85" s="22" t="s">
        <v>1643</v>
      </c>
      <c r="AY85" s="22" t="s">
        <v>885</v>
      </c>
      <c r="AZ85" s="22" t="s">
        <v>885</v>
      </c>
      <c r="BA85" s="22" t="s">
        <v>885</v>
      </c>
      <c r="BB85" s="22" t="s">
        <v>1513</v>
      </c>
      <c r="BC85" s="22">
        <v>78126</v>
      </c>
      <c r="BD85" s="22">
        <v>78170</v>
      </c>
      <c r="BE85" s="22"/>
      <c r="BF85" s="22"/>
      <c r="BG85" s="22"/>
      <c r="BH85" s="22">
        <v>7750196334</v>
      </c>
      <c r="BI85" s="22" t="s">
        <v>1644</v>
      </c>
      <c r="BJ85" s="22" t="s">
        <v>887</v>
      </c>
      <c r="BK85" s="22" t="s">
        <v>1645</v>
      </c>
      <c r="BL85" s="22" t="s">
        <v>889</v>
      </c>
      <c r="BM85" s="22" t="s">
        <v>890</v>
      </c>
      <c r="BN85" s="22" t="s">
        <v>1646</v>
      </c>
      <c r="BO85" s="22" t="s">
        <v>1647</v>
      </c>
      <c r="BP85" s="22" t="s">
        <v>1648</v>
      </c>
      <c r="BQ85" s="22" t="s">
        <v>1649</v>
      </c>
      <c r="BR85" s="22" t="s">
        <v>1650</v>
      </c>
      <c r="BS85" s="22" t="s">
        <v>885</v>
      </c>
      <c r="BT85" s="22" t="s">
        <v>885</v>
      </c>
      <c r="BU85" s="22" t="s">
        <v>885</v>
      </c>
      <c r="BV85" s="22" t="s">
        <v>1513</v>
      </c>
      <c r="BW85" s="22">
        <v>78126</v>
      </c>
      <c r="BX85" s="22">
        <v>78170</v>
      </c>
      <c r="BY85" s="22">
        <v>0.66900000000000004</v>
      </c>
      <c r="BZ85" s="23">
        <v>43180</v>
      </c>
      <c r="CA85" s="22" t="s">
        <v>959</v>
      </c>
      <c r="CB85" s="22">
        <v>2439</v>
      </c>
      <c r="CC85" s="22"/>
      <c r="CD85" s="22"/>
      <c r="CE85" s="22"/>
      <c r="CF85" s="24"/>
    </row>
    <row r="86" spans="1:84" x14ac:dyDescent="0.25">
      <c r="A86" s="17">
        <v>9873382020</v>
      </c>
      <c r="B86" s="18" t="s">
        <v>863</v>
      </c>
      <c r="C86" s="18" t="s">
        <v>864</v>
      </c>
      <c r="D86" s="18"/>
      <c r="E86" s="18" t="s">
        <v>1513</v>
      </c>
      <c r="F86" s="18" t="s">
        <v>1599</v>
      </c>
      <c r="G86" s="18" t="s">
        <v>1600</v>
      </c>
      <c r="H86" s="18" t="s">
        <v>1601</v>
      </c>
      <c r="I86" s="18" t="s">
        <v>1600</v>
      </c>
      <c r="J86" s="18">
        <v>2</v>
      </c>
      <c r="K86" s="18">
        <v>17200</v>
      </c>
      <c r="L86" s="18">
        <v>1243201264</v>
      </c>
      <c r="M86" s="18">
        <v>1300030471</v>
      </c>
      <c r="N86" s="18" t="s">
        <v>1651</v>
      </c>
      <c r="O86" s="18" t="s">
        <v>972</v>
      </c>
      <c r="P86" s="18" t="s">
        <v>1239</v>
      </c>
      <c r="Q86" s="18">
        <v>15</v>
      </c>
      <c r="R86" s="18">
        <v>2004</v>
      </c>
      <c r="S86" s="18" t="s">
        <v>878</v>
      </c>
      <c r="T86" s="18" t="s">
        <v>871</v>
      </c>
      <c r="U86" s="18" t="s">
        <v>878</v>
      </c>
      <c r="V86" s="19">
        <v>38134</v>
      </c>
      <c r="W86" s="19"/>
      <c r="X86" s="18"/>
      <c r="Y86" s="18" t="s">
        <v>871</v>
      </c>
      <c r="Z86" s="18" t="s">
        <v>873</v>
      </c>
      <c r="AA86" s="18" t="s">
        <v>874</v>
      </c>
      <c r="AB86" s="18" t="s">
        <v>1652</v>
      </c>
      <c r="AC86" s="18"/>
      <c r="AD86" s="19">
        <v>38134</v>
      </c>
      <c r="AE86" s="18" t="s">
        <v>876</v>
      </c>
      <c r="AF86" s="18"/>
      <c r="AG86" s="18" t="s">
        <v>877</v>
      </c>
      <c r="AH86" s="18"/>
      <c r="AI86" s="18"/>
      <c r="AJ86" s="18" t="s">
        <v>878</v>
      </c>
      <c r="AK86" s="18" t="s">
        <v>879</v>
      </c>
      <c r="AL86" s="18" t="s">
        <v>880</v>
      </c>
      <c r="AM86" s="19">
        <v>38134</v>
      </c>
      <c r="AN86" s="18" t="s">
        <v>879</v>
      </c>
      <c r="AO86" s="18" t="s">
        <v>881</v>
      </c>
      <c r="AP86" s="18" t="s">
        <v>899</v>
      </c>
      <c r="AQ86" s="18" t="s">
        <v>256</v>
      </c>
      <c r="AR86" s="18">
        <v>20</v>
      </c>
      <c r="AS86" s="18" t="s">
        <v>953</v>
      </c>
      <c r="AT86" s="18"/>
      <c r="AU86" s="18">
        <v>9873326970</v>
      </c>
      <c r="AV86" s="18"/>
      <c r="AW86" s="18">
        <v>59</v>
      </c>
      <c r="AX86" s="18" t="s">
        <v>1653</v>
      </c>
      <c r="AY86" s="18" t="s">
        <v>885</v>
      </c>
      <c r="AZ86" s="18" t="s">
        <v>885</v>
      </c>
      <c r="BA86" s="18" t="s">
        <v>885</v>
      </c>
      <c r="BB86" s="18" t="s">
        <v>1513</v>
      </c>
      <c r="BC86" s="18">
        <v>78126</v>
      </c>
      <c r="BD86" s="18">
        <v>78170</v>
      </c>
      <c r="BE86" s="18"/>
      <c r="BF86" s="18"/>
      <c r="BG86" s="18"/>
      <c r="BH86" s="18">
        <v>8953807446</v>
      </c>
      <c r="BI86" s="18" t="s">
        <v>1654</v>
      </c>
      <c r="BJ86" s="18" t="s">
        <v>887</v>
      </c>
      <c r="BK86" s="18" t="s">
        <v>1655</v>
      </c>
      <c r="BL86" s="18" t="s">
        <v>918</v>
      </c>
      <c r="BM86" s="18" t="s">
        <v>890</v>
      </c>
      <c r="BN86" s="18"/>
      <c r="BO86" s="18" t="s">
        <v>1656</v>
      </c>
      <c r="BP86" s="18" t="s">
        <v>1657</v>
      </c>
      <c r="BQ86" s="18" t="s">
        <v>1658</v>
      </c>
      <c r="BR86" s="18" t="s">
        <v>1659</v>
      </c>
      <c r="BS86" s="18" t="s">
        <v>885</v>
      </c>
      <c r="BT86" s="18" t="s">
        <v>885</v>
      </c>
      <c r="BU86" s="18" t="s">
        <v>885</v>
      </c>
      <c r="BV86" s="18" t="s">
        <v>1513</v>
      </c>
      <c r="BW86" s="18">
        <v>78126</v>
      </c>
      <c r="BX86" s="18">
        <v>78170</v>
      </c>
      <c r="BY86" s="18">
        <v>0.24299999999999999</v>
      </c>
      <c r="BZ86" s="19">
        <v>43180</v>
      </c>
      <c r="CA86" s="18" t="s">
        <v>959</v>
      </c>
      <c r="CB86" s="18">
        <v>1662</v>
      </c>
      <c r="CC86" s="18"/>
      <c r="CD86" s="18"/>
      <c r="CE86" s="18"/>
      <c r="CF86" s="20"/>
    </row>
    <row r="87" spans="1:84" x14ac:dyDescent="0.25">
      <c r="A87" s="21">
        <v>9877101478</v>
      </c>
      <c r="B87" s="22" t="s">
        <v>863</v>
      </c>
      <c r="C87" s="22" t="s">
        <v>864</v>
      </c>
      <c r="D87" s="22"/>
      <c r="E87" s="22" t="s">
        <v>1513</v>
      </c>
      <c r="F87" s="22" t="s">
        <v>1526</v>
      </c>
      <c r="G87" s="22" t="s">
        <v>1527</v>
      </c>
      <c r="H87" s="22" t="s">
        <v>1528</v>
      </c>
      <c r="I87" s="22" t="s">
        <v>1527</v>
      </c>
      <c r="J87" s="22">
        <v>3</v>
      </c>
      <c r="K87" s="22">
        <v>20100</v>
      </c>
      <c r="L87" s="22">
        <v>4290031276</v>
      </c>
      <c r="M87" s="22">
        <v>1300132646</v>
      </c>
      <c r="N87" s="22" t="s">
        <v>1660</v>
      </c>
      <c r="O87" s="22" t="s">
        <v>869</v>
      </c>
      <c r="P87" s="22" t="s">
        <v>870</v>
      </c>
      <c r="Q87" s="22">
        <v>15</v>
      </c>
      <c r="R87" s="22">
        <v>2010</v>
      </c>
      <c r="S87" s="22" t="s">
        <v>871</v>
      </c>
      <c r="T87" s="22" t="s">
        <v>871</v>
      </c>
      <c r="U87" s="22" t="s">
        <v>871</v>
      </c>
      <c r="V87" s="23">
        <v>41155</v>
      </c>
      <c r="W87" s="23"/>
      <c r="X87" s="22"/>
      <c r="Y87" s="22" t="s">
        <v>878</v>
      </c>
      <c r="Z87" s="22" t="s">
        <v>1044</v>
      </c>
      <c r="AA87" s="22" t="s">
        <v>1045</v>
      </c>
      <c r="AB87" s="22" t="s">
        <v>1661</v>
      </c>
      <c r="AC87" s="22"/>
      <c r="AD87" s="23">
        <v>41155</v>
      </c>
      <c r="AE87" s="22" t="s">
        <v>876</v>
      </c>
      <c r="AF87" s="22"/>
      <c r="AG87" s="22" t="s">
        <v>877</v>
      </c>
      <c r="AH87" s="22"/>
      <c r="AI87" s="22"/>
      <c r="AJ87" s="22" t="s">
        <v>871</v>
      </c>
      <c r="AK87" s="22" t="s">
        <v>879</v>
      </c>
      <c r="AL87" s="22" t="s">
        <v>1662</v>
      </c>
      <c r="AM87" s="23">
        <v>41155</v>
      </c>
      <c r="AN87" s="22" t="s">
        <v>879</v>
      </c>
      <c r="AO87" s="22" t="s">
        <v>881</v>
      </c>
      <c r="AP87" s="22" t="s">
        <v>233</v>
      </c>
      <c r="AQ87" s="22" t="s">
        <v>205</v>
      </c>
      <c r="AR87" s="22">
        <v>20</v>
      </c>
      <c r="AS87" s="22" t="s">
        <v>953</v>
      </c>
      <c r="AT87" s="22"/>
      <c r="AU87" s="22">
        <v>9877137714</v>
      </c>
      <c r="AV87" s="22"/>
      <c r="AW87" s="22">
        <v>16</v>
      </c>
      <c r="AX87" s="22" t="s">
        <v>1663</v>
      </c>
      <c r="AY87" s="22" t="s">
        <v>885</v>
      </c>
      <c r="AZ87" s="22" t="s">
        <v>885</v>
      </c>
      <c r="BA87" s="22" t="s">
        <v>885</v>
      </c>
      <c r="BB87" s="22" t="s">
        <v>1513</v>
      </c>
      <c r="BC87" s="22">
        <v>78126</v>
      </c>
      <c r="BD87" s="22">
        <v>78170</v>
      </c>
      <c r="BE87" s="22"/>
      <c r="BF87" s="22"/>
      <c r="BG87" s="22"/>
      <c r="BH87" s="22">
        <v>8232530816</v>
      </c>
      <c r="BI87" s="22"/>
      <c r="BJ87" s="22" t="s">
        <v>934</v>
      </c>
      <c r="BK87" s="22" t="s">
        <v>1664</v>
      </c>
      <c r="BL87" s="22" t="s">
        <v>918</v>
      </c>
      <c r="BM87" s="22" t="s">
        <v>890</v>
      </c>
      <c r="BN87" s="22"/>
      <c r="BO87" s="22"/>
      <c r="BP87" s="22"/>
      <c r="BQ87" s="22" t="s">
        <v>1665</v>
      </c>
      <c r="BR87" s="22" t="s">
        <v>885</v>
      </c>
      <c r="BS87" s="22" t="s">
        <v>885</v>
      </c>
      <c r="BT87" s="22" t="s">
        <v>885</v>
      </c>
      <c r="BU87" s="22" t="s">
        <v>885</v>
      </c>
      <c r="BV87" s="22" t="s">
        <v>885</v>
      </c>
      <c r="BW87" s="22"/>
      <c r="BX87" s="22"/>
      <c r="BY87" s="22">
        <v>0.215</v>
      </c>
      <c r="BZ87" s="23">
        <v>42809</v>
      </c>
      <c r="CA87" s="22" t="s">
        <v>1146</v>
      </c>
      <c r="CB87" s="22">
        <v>414</v>
      </c>
      <c r="CC87" s="22"/>
      <c r="CD87" s="22"/>
      <c r="CE87" s="22"/>
      <c r="CF87" s="24"/>
    </row>
    <row r="88" spans="1:84" x14ac:dyDescent="0.25">
      <c r="A88" s="17">
        <v>9887655120</v>
      </c>
      <c r="B88" s="18" t="s">
        <v>863</v>
      </c>
      <c r="C88" s="18" t="s">
        <v>864</v>
      </c>
      <c r="D88" s="18"/>
      <c r="E88" s="18" t="s">
        <v>1513</v>
      </c>
      <c r="F88" s="18" t="s">
        <v>1526</v>
      </c>
      <c r="G88" s="18" t="s">
        <v>1527</v>
      </c>
      <c r="H88" s="18" t="s">
        <v>1528</v>
      </c>
      <c r="I88" s="18" t="s">
        <v>1527</v>
      </c>
      <c r="J88" s="18">
        <v>4</v>
      </c>
      <c r="K88" s="18">
        <v>7000</v>
      </c>
      <c r="L88" s="18">
        <v>4179975894</v>
      </c>
      <c r="M88" s="18">
        <v>1300029703</v>
      </c>
      <c r="N88" s="18" t="s">
        <v>1666</v>
      </c>
      <c r="O88" s="18" t="s">
        <v>869</v>
      </c>
      <c r="P88" s="18" t="s">
        <v>963</v>
      </c>
      <c r="Q88" s="18">
        <v>20</v>
      </c>
      <c r="R88" s="18">
        <v>2012</v>
      </c>
      <c r="S88" s="18" t="s">
        <v>871</v>
      </c>
      <c r="T88" s="18" t="s">
        <v>871</v>
      </c>
      <c r="U88" s="18" t="s">
        <v>871</v>
      </c>
      <c r="V88" s="19">
        <v>41024</v>
      </c>
      <c r="W88" s="19"/>
      <c r="X88" s="18"/>
      <c r="Y88" s="18" t="s">
        <v>878</v>
      </c>
      <c r="Z88" s="18" t="s">
        <v>912</v>
      </c>
      <c r="AA88" s="18" t="s">
        <v>913</v>
      </c>
      <c r="AB88" s="18" t="s">
        <v>1667</v>
      </c>
      <c r="AC88" s="18"/>
      <c r="AD88" s="19">
        <v>33604</v>
      </c>
      <c r="AE88" s="18" t="s">
        <v>876</v>
      </c>
      <c r="AF88" s="18"/>
      <c r="AG88" s="18" t="s">
        <v>877</v>
      </c>
      <c r="AH88" s="18"/>
      <c r="AI88" s="18"/>
      <c r="AJ88" s="18" t="s">
        <v>878</v>
      </c>
      <c r="AK88" s="18" t="s">
        <v>879</v>
      </c>
      <c r="AL88" s="18" t="s">
        <v>880</v>
      </c>
      <c r="AM88" s="19">
        <v>42634</v>
      </c>
      <c r="AN88" s="18" t="s">
        <v>879</v>
      </c>
      <c r="AO88" s="18" t="s">
        <v>881</v>
      </c>
      <c r="AP88" s="18" t="s">
        <v>1158</v>
      </c>
      <c r="AQ88" s="18" t="s">
        <v>205</v>
      </c>
      <c r="AR88" s="18">
        <v>20</v>
      </c>
      <c r="AS88" s="18" t="s">
        <v>953</v>
      </c>
      <c r="AT88" s="18"/>
      <c r="AU88" s="18">
        <v>9887615736</v>
      </c>
      <c r="AV88" s="18"/>
      <c r="AW88" s="18">
        <v>170</v>
      </c>
      <c r="AX88" s="18" t="s">
        <v>1566</v>
      </c>
      <c r="AY88" s="18" t="s">
        <v>885</v>
      </c>
      <c r="AZ88" s="18" t="s">
        <v>1668</v>
      </c>
      <c r="BA88" s="18" t="s">
        <v>885</v>
      </c>
      <c r="BB88" s="18" t="s">
        <v>1513</v>
      </c>
      <c r="BC88" s="18">
        <v>78126</v>
      </c>
      <c r="BD88" s="18">
        <v>78170</v>
      </c>
      <c r="BE88" s="18"/>
      <c r="BF88" s="18"/>
      <c r="BG88" s="18"/>
      <c r="BH88" s="18">
        <v>2773673056</v>
      </c>
      <c r="BI88" s="18" t="s">
        <v>1669</v>
      </c>
      <c r="BJ88" s="18" t="s">
        <v>887</v>
      </c>
      <c r="BK88" s="18" t="s">
        <v>1670</v>
      </c>
      <c r="BL88" s="18" t="s">
        <v>889</v>
      </c>
      <c r="BM88" s="18" t="s">
        <v>890</v>
      </c>
      <c r="BN88" s="18" t="s">
        <v>1671</v>
      </c>
      <c r="BO88" s="18" t="s">
        <v>1672</v>
      </c>
      <c r="BP88" s="18" t="s">
        <v>1672</v>
      </c>
      <c r="BQ88" s="18" t="s">
        <v>1673</v>
      </c>
      <c r="BR88" s="18" t="s">
        <v>1674</v>
      </c>
      <c r="BS88" s="18" t="s">
        <v>885</v>
      </c>
      <c r="BT88" s="18" t="s">
        <v>1668</v>
      </c>
      <c r="BU88" s="18" t="s">
        <v>885</v>
      </c>
      <c r="BV88" s="18" t="s">
        <v>1513</v>
      </c>
      <c r="BW88" s="18">
        <v>78126</v>
      </c>
      <c r="BX88" s="18">
        <v>78170</v>
      </c>
      <c r="BY88" s="18">
        <v>0.32200000000000001</v>
      </c>
      <c r="BZ88" s="19">
        <v>43173</v>
      </c>
      <c r="CA88" s="18" t="s">
        <v>959</v>
      </c>
      <c r="CB88" s="18">
        <v>997</v>
      </c>
      <c r="CC88" s="18"/>
      <c r="CD88" s="18"/>
      <c r="CE88" s="18"/>
      <c r="CF88" s="20"/>
    </row>
    <row r="89" spans="1:84" x14ac:dyDescent="0.25">
      <c r="A89" s="21">
        <v>9897113266</v>
      </c>
      <c r="B89" s="22" t="s">
        <v>863</v>
      </c>
      <c r="C89" s="22" t="s">
        <v>864</v>
      </c>
      <c r="D89" s="22"/>
      <c r="E89" s="22" t="s">
        <v>1513</v>
      </c>
      <c r="F89" s="22" t="s">
        <v>1526</v>
      </c>
      <c r="G89" s="22" t="s">
        <v>1527</v>
      </c>
      <c r="H89" s="22" t="s">
        <v>1528</v>
      </c>
      <c r="I89" s="22" t="s">
        <v>1527</v>
      </c>
      <c r="J89" s="22">
        <v>2</v>
      </c>
      <c r="K89" s="22">
        <v>9900</v>
      </c>
      <c r="L89" s="22">
        <v>7020139344</v>
      </c>
      <c r="M89" s="22">
        <v>1300031709</v>
      </c>
      <c r="N89" s="22" t="s">
        <v>1675</v>
      </c>
      <c r="O89" s="22" t="s">
        <v>869</v>
      </c>
      <c r="P89" s="22" t="s">
        <v>870</v>
      </c>
      <c r="Q89" s="22">
        <v>15</v>
      </c>
      <c r="R89" s="22">
        <v>2010</v>
      </c>
      <c r="S89" s="22" t="s">
        <v>871</v>
      </c>
      <c r="T89" s="22" t="s">
        <v>871</v>
      </c>
      <c r="U89" s="22" t="s">
        <v>871</v>
      </c>
      <c r="V89" s="23">
        <v>40505</v>
      </c>
      <c r="W89" s="23"/>
      <c r="X89" s="22"/>
      <c r="Y89" s="22" t="s">
        <v>878</v>
      </c>
      <c r="Z89" s="22" t="s">
        <v>1044</v>
      </c>
      <c r="AA89" s="22" t="s">
        <v>1045</v>
      </c>
      <c r="AB89" s="22" t="s">
        <v>1603</v>
      </c>
      <c r="AC89" s="22"/>
      <c r="AD89" s="23">
        <v>37487</v>
      </c>
      <c r="AE89" s="22" t="s">
        <v>876</v>
      </c>
      <c r="AF89" s="22"/>
      <c r="AG89" s="22" t="s">
        <v>877</v>
      </c>
      <c r="AH89" s="22"/>
      <c r="AI89" s="22"/>
      <c r="AJ89" s="22" t="s">
        <v>878</v>
      </c>
      <c r="AK89" s="22" t="s">
        <v>879</v>
      </c>
      <c r="AL89" s="22" t="s">
        <v>880</v>
      </c>
      <c r="AM89" s="23">
        <v>37487</v>
      </c>
      <c r="AN89" s="22" t="s">
        <v>879</v>
      </c>
      <c r="AO89" s="22" t="s">
        <v>881</v>
      </c>
      <c r="AP89" s="22" t="s">
        <v>899</v>
      </c>
      <c r="AQ89" s="22" t="s">
        <v>233</v>
      </c>
      <c r="AR89" s="22">
        <v>20</v>
      </c>
      <c r="AS89" s="22" t="s">
        <v>953</v>
      </c>
      <c r="AT89" s="22"/>
      <c r="AU89" s="22">
        <v>9897151928</v>
      </c>
      <c r="AV89" s="22"/>
      <c r="AW89" s="22">
        <v>73</v>
      </c>
      <c r="AX89" s="22" t="s">
        <v>1676</v>
      </c>
      <c r="AY89" s="22" t="s">
        <v>885</v>
      </c>
      <c r="AZ89" s="22" t="s">
        <v>885</v>
      </c>
      <c r="BA89" s="22" t="s">
        <v>885</v>
      </c>
      <c r="BB89" s="22" t="s">
        <v>1513</v>
      </c>
      <c r="BC89" s="22">
        <v>78126</v>
      </c>
      <c r="BD89" s="22">
        <v>78170</v>
      </c>
      <c r="BE89" s="22"/>
      <c r="BF89" s="22"/>
      <c r="BG89" s="22"/>
      <c r="BH89" s="22">
        <v>2101424188</v>
      </c>
      <c r="BI89" s="22" t="s">
        <v>1677</v>
      </c>
      <c r="BJ89" s="22" t="s">
        <v>934</v>
      </c>
      <c r="BK89" s="22" t="s">
        <v>1678</v>
      </c>
      <c r="BL89" s="22" t="s">
        <v>918</v>
      </c>
      <c r="BM89" s="22" t="s">
        <v>890</v>
      </c>
      <c r="BN89" s="22"/>
      <c r="BO89" s="22" t="s">
        <v>1679</v>
      </c>
      <c r="BP89" s="22" t="s">
        <v>1680</v>
      </c>
      <c r="BQ89" s="22" t="s">
        <v>885</v>
      </c>
      <c r="BR89" s="22" t="s">
        <v>1681</v>
      </c>
      <c r="BS89" s="22" t="s">
        <v>885</v>
      </c>
      <c r="BT89" s="22" t="s">
        <v>885</v>
      </c>
      <c r="BU89" s="22" t="s">
        <v>885</v>
      </c>
      <c r="BV89" s="22" t="s">
        <v>1513</v>
      </c>
      <c r="BW89" s="22">
        <v>78126</v>
      </c>
      <c r="BX89" s="22">
        <v>78170</v>
      </c>
      <c r="BY89" s="22">
        <v>0.33100000000000002</v>
      </c>
      <c r="BZ89" s="23">
        <v>43173</v>
      </c>
      <c r="CA89" s="22" t="s">
        <v>959</v>
      </c>
      <c r="CB89" s="22">
        <v>1150</v>
      </c>
      <c r="CC89" s="22"/>
      <c r="CD89" s="22"/>
      <c r="CE89" s="22"/>
      <c r="CF89" s="24"/>
    </row>
    <row r="90" spans="1:84" x14ac:dyDescent="0.25">
      <c r="A90" s="17">
        <v>9897504096</v>
      </c>
      <c r="B90" s="18" t="s">
        <v>863</v>
      </c>
      <c r="C90" s="18" t="s">
        <v>864</v>
      </c>
      <c r="D90" s="18"/>
      <c r="E90" s="18" t="s">
        <v>1513</v>
      </c>
      <c r="F90" s="18" t="s">
        <v>1610</v>
      </c>
      <c r="G90" s="18" t="s">
        <v>1611</v>
      </c>
      <c r="H90" s="18" t="s">
        <v>1612</v>
      </c>
      <c r="I90" s="18" t="s">
        <v>1611</v>
      </c>
      <c r="J90" s="18">
        <v>1</v>
      </c>
      <c r="K90" s="18">
        <v>10100</v>
      </c>
      <c r="L90" s="18">
        <v>6390126182</v>
      </c>
      <c r="M90" s="18">
        <v>1300031075</v>
      </c>
      <c r="N90" s="18" t="s">
        <v>1682</v>
      </c>
      <c r="O90" s="18" t="s">
        <v>1099</v>
      </c>
      <c r="P90" s="18" t="s">
        <v>1179</v>
      </c>
      <c r="Q90" s="18">
        <v>15</v>
      </c>
      <c r="R90" s="18">
        <v>2005</v>
      </c>
      <c r="S90" s="18" t="s">
        <v>871</v>
      </c>
      <c r="T90" s="18" t="s">
        <v>871</v>
      </c>
      <c r="U90" s="18" t="s">
        <v>871</v>
      </c>
      <c r="V90" s="19">
        <v>38469</v>
      </c>
      <c r="W90" s="19"/>
      <c r="X90" s="18"/>
      <c r="Y90" s="18" t="s">
        <v>871</v>
      </c>
      <c r="Z90" s="18" t="s">
        <v>873</v>
      </c>
      <c r="AA90" s="18" t="s">
        <v>874</v>
      </c>
      <c r="AB90" s="18" t="s">
        <v>1248</v>
      </c>
      <c r="AC90" s="18"/>
      <c r="AD90" s="19">
        <v>38469</v>
      </c>
      <c r="AE90" s="18" t="s">
        <v>876</v>
      </c>
      <c r="AF90" s="18"/>
      <c r="AG90" s="18" t="s">
        <v>877</v>
      </c>
      <c r="AH90" s="18"/>
      <c r="AI90" s="18"/>
      <c r="AJ90" s="18" t="s">
        <v>878</v>
      </c>
      <c r="AK90" s="18" t="s">
        <v>879</v>
      </c>
      <c r="AL90" s="18" t="s">
        <v>880</v>
      </c>
      <c r="AM90" s="19">
        <v>38469</v>
      </c>
      <c r="AN90" s="18" t="s">
        <v>879</v>
      </c>
      <c r="AO90" s="18" t="s">
        <v>881</v>
      </c>
      <c r="AP90" s="18" t="s">
        <v>899</v>
      </c>
      <c r="AQ90" s="18" t="s">
        <v>256</v>
      </c>
      <c r="AR90" s="18">
        <v>25</v>
      </c>
      <c r="AS90" s="18" t="s">
        <v>953</v>
      </c>
      <c r="AT90" s="18"/>
      <c r="AU90" s="18">
        <v>9897515254</v>
      </c>
      <c r="AV90" s="18"/>
      <c r="AW90" s="18">
        <v>15</v>
      </c>
      <c r="AX90" s="18" t="s">
        <v>1683</v>
      </c>
      <c r="AY90" s="18" t="s">
        <v>885</v>
      </c>
      <c r="AZ90" s="18" t="s">
        <v>885</v>
      </c>
      <c r="BA90" s="18" t="s">
        <v>885</v>
      </c>
      <c r="BB90" s="18" t="s">
        <v>1513</v>
      </c>
      <c r="BC90" s="18">
        <v>78126</v>
      </c>
      <c r="BD90" s="18">
        <v>78170</v>
      </c>
      <c r="BE90" s="18"/>
      <c r="BF90" s="18"/>
      <c r="BG90" s="18"/>
      <c r="BH90" s="18">
        <v>9014243488</v>
      </c>
      <c r="BI90" s="18" t="s">
        <v>1684</v>
      </c>
      <c r="BJ90" s="18" t="s">
        <v>887</v>
      </c>
      <c r="BK90" s="18" t="s">
        <v>1685</v>
      </c>
      <c r="BL90" s="18" t="s">
        <v>889</v>
      </c>
      <c r="BM90" s="18" t="s">
        <v>890</v>
      </c>
      <c r="BN90" s="18" t="s">
        <v>1686</v>
      </c>
      <c r="BO90" s="18" t="s">
        <v>1687</v>
      </c>
      <c r="BP90" s="18"/>
      <c r="BQ90" s="18" t="s">
        <v>885</v>
      </c>
      <c r="BR90" s="18" t="s">
        <v>1688</v>
      </c>
      <c r="BS90" s="18" t="s">
        <v>885</v>
      </c>
      <c r="BT90" s="18" t="s">
        <v>885</v>
      </c>
      <c r="BU90" s="18" t="s">
        <v>885</v>
      </c>
      <c r="BV90" s="18" t="s">
        <v>1513</v>
      </c>
      <c r="BW90" s="18">
        <v>78126</v>
      </c>
      <c r="BX90" s="18">
        <v>78170</v>
      </c>
      <c r="BY90" s="18">
        <v>0.19</v>
      </c>
      <c r="BZ90" s="19">
        <v>43207</v>
      </c>
      <c r="CA90" s="18" t="s">
        <v>959</v>
      </c>
      <c r="CB90" s="18">
        <v>886</v>
      </c>
      <c r="CC90" s="18"/>
      <c r="CD90" s="18"/>
      <c r="CE90" s="18"/>
      <c r="CF90" s="20"/>
    </row>
    <row r="91" spans="1:84" x14ac:dyDescent="0.25">
      <c r="A91" s="21">
        <v>9898458876</v>
      </c>
      <c r="B91" s="22" t="s">
        <v>863</v>
      </c>
      <c r="C91" s="22" t="s">
        <v>864</v>
      </c>
      <c r="D91" s="22"/>
      <c r="E91" s="22" t="s">
        <v>1513</v>
      </c>
      <c r="F91" s="22" t="s">
        <v>1526</v>
      </c>
      <c r="G91" s="22" t="s">
        <v>1527</v>
      </c>
      <c r="H91" s="22" t="s">
        <v>1528</v>
      </c>
      <c r="I91" s="22" t="s">
        <v>1527</v>
      </c>
      <c r="J91" s="22">
        <v>1</v>
      </c>
      <c r="K91" s="22">
        <v>15200</v>
      </c>
      <c r="L91" s="22">
        <v>8489062352</v>
      </c>
      <c r="M91" s="22">
        <v>1300029594</v>
      </c>
      <c r="N91" s="22" t="s">
        <v>1689</v>
      </c>
      <c r="O91" s="22" t="s">
        <v>869</v>
      </c>
      <c r="P91" s="22" t="s">
        <v>1690</v>
      </c>
      <c r="Q91" s="22">
        <v>15</v>
      </c>
      <c r="R91" s="22">
        <v>2001</v>
      </c>
      <c r="S91" s="22" t="s">
        <v>878</v>
      </c>
      <c r="T91" s="22" t="s">
        <v>878</v>
      </c>
      <c r="U91" s="22" t="s">
        <v>878</v>
      </c>
      <c r="V91" s="23">
        <v>37434</v>
      </c>
      <c r="W91" s="23"/>
      <c r="X91" s="22"/>
      <c r="Y91" s="22" t="s">
        <v>871</v>
      </c>
      <c r="Z91" s="22" t="s">
        <v>873</v>
      </c>
      <c r="AA91" s="22" t="s">
        <v>874</v>
      </c>
      <c r="AB91" s="22" t="s">
        <v>1691</v>
      </c>
      <c r="AC91" s="22"/>
      <c r="AD91" s="23">
        <v>37434</v>
      </c>
      <c r="AE91" s="22" t="s">
        <v>876</v>
      </c>
      <c r="AF91" s="22"/>
      <c r="AG91" s="22" t="s">
        <v>877</v>
      </c>
      <c r="AH91" s="22"/>
      <c r="AI91" s="22"/>
      <c r="AJ91" s="22" t="s">
        <v>878</v>
      </c>
      <c r="AK91" s="22" t="s">
        <v>879</v>
      </c>
      <c r="AL91" s="22" t="s">
        <v>880</v>
      </c>
      <c r="AM91" s="23">
        <v>43196</v>
      </c>
      <c r="AN91" s="22" t="s">
        <v>879</v>
      </c>
      <c r="AO91" s="22" t="s">
        <v>881</v>
      </c>
      <c r="AP91" s="22" t="s">
        <v>419</v>
      </c>
      <c r="AQ91" s="22" t="s">
        <v>205</v>
      </c>
      <c r="AR91" s="22">
        <v>50</v>
      </c>
      <c r="AS91" s="22" t="s">
        <v>953</v>
      </c>
      <c r="AT91" s="22"/>
      <c r="AU91" s="22">
        <v>9898422684</v>
      </c>
      <c r="AV91" s="22"/>
      <c r="AW91" s="22">
        <v>26</v>
      </c>
      <c r="AX91" s="22" t="s">
        <v>1692</v>
      </c>
      <c r="AY91" s="22" t="s">
        <v>885</v>
      </c>
      <c r="AZ91" s="22" t="s">
        <v>885</v>
      </c>
      <c r="BA91" s="22" t="s">
        <v>885</v>
      </c>
      <c r="BB91" s="22" t="s">
        <v>1513</v>
      </c>
      <c r="BC91" s="22">
        <v>78126</v>
      </c>
      <c r="BD91" s="22">
        <v>78170</v>
      </c>
      <c r="BE91" s="22"/>
      <c r="BF91" s="22"/>
      <c r="BG91" s="22"/>
      <c r="BH91" s="22">
        <v>1532448402</v>
      </c>
      <c r="BI91" s="22" t="s">
        <v>1693</v>
      </c>
      <c r="BJ91" s="22" t="s">
        <v>887</v>
      </c>
      <c r="BK91" s="22" t="s">
        <v>1694</v>
      </c>
      <c r="BL91" s="22" t="s">
        <v>918</v>
      </c>
      <c r="BM91" s="22" t="s">
        <v>890</v>
      </c>
      <c r="BN91" s="22"/>
      <c r="BO91" s="22" t="s">
        <v>1695</v>
      </c>
      <c r="BP91" s="22" t="s">
        <v>1696</v>
      </c>
      <c r="BQ91" s="22" t="s">
        <v>1697</v>
      </c>
      <c r="BR91" s="22" t="s">
        <v>1698</v>
      </c>
      <c r="BS91" s="22" t="s">
        <v>885</v>
      </c>
      <c r="BT91" s="22" t="s">
        <v>885</v>
      </c>
      <c r="BU91" s="22" t="s">
        <v>885</v>
      </c>
      <c r="BV91" s="22" t="s">
        <v>1513</v>
      </c>
      <c r="BW91" s="22">
        <v>78126</v>
      </c>
      <c r="BX91" s="22">
        <v>78170</v>
      </c>
      <c r="BY91" s="22">
        <v>2.0139999999999998</v>
      </c>
      <c r="BZ91" s="23">
        <v>43174</v>
      </c>
      <c r="CA91" s="22" t="s">
        <v>879</v>
      </c>
      <c r="CB91" s="22">
        <v>6624</v>
      </c>
      <c r="CC91" s="22"/>
      <c r="CD91" s="22"/>
      <c r="CE91" s="22"/>
      <c r="CF91" s="24"/>
    </row>
    <row r="92" spans="1:84" x14ac:dyDescent="0.25">
      <c r="A92" s="17">
        <v>9900097320</v>
      </c>
      <c r="B92" s="18" t="s">
        <v>863</v>
      </c>
      <c r="C92" s="18" t="s">
        <v>864</v>
      </c>
      <c r="D92" s="18"/>
      <c r="E92" s="18" t="s">
        <v>1513</v>
      </c>
      <c r="F92" s="18" t="s">
        <v>1514</v>
      </c>
      <c r="G92" s="18" t="s">
        <v>1515</v>
      </c>
      <c r="H92" s="18" t="s">
        <v>1516</v>
      </c>
      <c r="I92" s="18" t="s">
        <v>1515</v>
      </c>
      <c r="J92" s="18">
        <v>1</v>
      </c>
      <c r="K92" s="18">
        <v>23200</v>
      </c>
      <c r="L92" s="18">
        <v>3172009126</v>
      </c>
      <c r="M92" s="18">
        <v>1300030872</v>
      </c>
      <c r="N92" s="18" t="s">
        <v>1699</v>
      </c>
      <c r="O92" s="18" t="s">
        <v>869</v>
      </c>
      <c r="P92" s="18" t="s">
        <v>951</v>
      </c>
      <c r="Q92" s="18">
        <v>15</v>
      </c>
      <c r="R92" s="18">
        <v>2004</v>
      </c>
      <c r="S92" s="18" t="s">
        <v>878</v>
      </c>
      <c r="T92" s="18" t="s">
        <v>871</v>
      </c>
      <c r="U92" s="18" t="s">
        <v>871</v>
      </c>
      <c r="V92" s="19">
        <v>38245</v>
      </c>
      <c r="W92" s="19"/>
      <c r="X92" s="18"/>
      <c r="Y92" s="18" t="s">
        <v>878</v>
      </c>
      <c r="Z92" s="18" t="s">
        <v>1044</v>
      </c>
      <c r="AA92" s="18" t="s">
        <v>1045</v>
      </c>
      <c r="AB92" s="18" t="s">
        <v>1700</v>
      </c>
      <c r="AC92" s="18"/>
      <c r="AD92" s="19">
        <v>38245</v>
      </c>
      <c r="AE92" s="18" t="s">
        <v>876</v>
      </c>
      <c r="AF92" s="18"/>
      <c r="AG92" s="18" t="s">
        <v>877</v>
      </c>
      <c r="AH92" s="18"/>
      <c r="AI92" s="18"/>
      <c r="AJ92" s="18" t="s">
        <v>878</v>
      </c>
      <c r="AK92" s="18" t="s">
        <v>879</v>
      </c>
      <c r="AL92" s="18" t="s">
        <v>880</v>
      </c>
      <c r="AM92" s="19">
        <v>38245</v>
      </c>
      <c r="AN92" s="18" t="s">
        <v>879</v>
      </c>
      <c r="AO92" s="18" t="s">
        <v>881</v>
      </c>
      <c r="AP92" s="18" t="s">
        <v>899</v>
      </c>
      <c r="AQ92" s="18" t="s">
        <v>233</v>
      </c>
      <c r="AR92" s="18">
        <v>25</v>
      </c>
      <c r="AS92" s="18" t="s">
        <v>953</v>
      </c>
      <c r="AT92" s="18"/>
      <c r="AU92" s="18">
        <v>9900009418</v>
      </c>
      <c r="AV92" s="18"/>
      <c r="AW92" s="18">
        <v>38</v>
      </c>
      <c r="AX92" s="18" t="s">
        <v>1701</v>
      </c>
      <c r="AY92" s="18" t="s">
        <v>885</v>
      </c>
      <c r="AZ92" s="18" t="s">
        <v>885</v>
      </c>
      <c r="BA92" s="18" t="s">
        <v>885</v>
      </c>
      <c r="BB92" s="18" t="s">
        <v>1513</v>
      </c>
      <c r="BC92" s="18">
        <v>78126</v>
      </c>
      <c r="BD92" s="18">
        <v>78170</v>
      </c>
      <c r="BE92" s="18"/>
      <c r="BF92" s="18"/>
      <c r="BG92" s="18"/>
      <c r="BH92" s="18">
        <v>1289536876</v>
      </c>
      <c r="BI92" s="18" t="s">
        <v>1702</v>
      </c>
      <c r="BJ92" s="18" t="s">
        <v>887</v>
      </c>
      <c r="BK92" s="18" t="s">
        <v>1703</v>
      </c>
      <c r="BL92" s="18" t="s">
        <v>889</v>
      </c>
      <c r="BM92" s="18" t="s">
        <v>890</v>
      </c>
      <c r="BN92" s="18"/>
      <c r="BO92" s="18" t="s">
        <v>1704</v>
      </c>
      <c r="BP92" s="18"/>
      <c r="BQ92" s="18" t="s">
        <v>885</v>
      </c>
      <c r="BR92" s="18" t="s">
        <v>1705</v>
      </c>
      <c r="BS92" s="18" t="s">
        <v>885</v>
      </c>
      <c r="BT92" s="18" t="s">
        <v>885</v>
      </c>
      <c r="BU92" s="18" t="s">
        <v>885</v>
      </c>
      <c r="BV92" s="18" t="s">
        <v>1513</v>
      </c>
      <c r="BW92" s="18">
        <v>78126</v>
      </c>
      <c r="BX92" s="18">
        <v>78170</v>
      </c>
      <c r="BY92" s="18">
        <v>0.41699999999999998</v>
      </c>
      <c r="BZ92" s="19">
        <v>43180</v>
      </c>
      <c r="CA92" s="18" t="s">
        <v>959</v>
      </c>
      <c r="CB92" s="18">
        <v>1906</v>
      </c>
      <c r="CC92" s="18"/>
      <c r="CD92" s="18"/>
      <c r="CE92" s="18"/>
      <c r="CF92" s="20"/>
    </row>
    <row r="93" spans="1:84" x14ac:dyDescent="0.25">
      <c r="A93" s="21">
        <v>9909159662</v>
      </c>
      <c r="B93" s="22" t="s">
        <v>863</v>
      </c>
      <c r="C93" s="22" t="s">
        <v>864</v>
      </c>
      <c r="D93" s="22"/>
      <c r="E93" s="22" t="s">
        <v>1513</v>
      </c>
      <c r="F93" s="22" t="s">
        <v>1526</v>
      </c>
      <c r="G93" s="22" t="s">
        <v>1527</v>
      </c>
      <c r="H93" s="22" t="s">
        <v>1528</v>
      </c>
      <c r="I93" s="22" t="s">
        <v>1527</v>
      </c>
      <c r="J93" s="22">
        <v>3</v>
      </c>
      <c r="K93" s="22">
        <v>10000</v>
      </c>
      <c r="L93" s="22">
        <v>2272075698</v>
      </c>
      <c r="M93" s="22">
        <v>1300029655</v>
      </c>
      <c r="N93" s="22" t="s">
        <v>1706</v>
      </c>
      <c r="O93" s="22" t="s">
        <v>869</v>
      </c>
      <c r="P93" s="22" t="s">
        <v>1505</v>
      </c>
      <c r="Q93" s="22">
        <v>15</v>
      </c>
      <c r="R93" s="22">
        <v>2010</v>
      </c>
      <c r="S93" s="22" t="s">
        <v>871</v>
      </c>
      <c r="T93" s="22" t="s">
        <v>871</v>
      </c>
      <c r="U93" s="22" t="s">
        <v>871</v>
      </c>
      <c r="V93" s="23">
        <v>40802</v>
      </c>
      <c r="W93" s="23"/>
      <c r="X93" s="22"/>
      <c r="Y93" s="22" t="s">
        <v>871</v>
      </c>
      <c r="Z93" s="22" t="s">
        <v>873</v>
      </c>
      <c r="AA93" s="22" t="s">
        <v>874</v>
      </c>
      <c r="AB93" s="22" t="s">
        <v>898</v>
      </c>
      <c r="AC93" s="22"/>
      <c r="AD93" s="23">
        <v>38498</v>
      </c>
      <c r="AE93" s="22" t="s">
        <v>876</v>
      </c>
      <c r="AF93" s="22"/>
      <c r="AG93" s="22" t="s">
        <v>877</v>
      </c>
      <c r="AH93" s="22"/>
      <c r="AI93" s="22"/>
      <c r="AJ93" s="22" t="s">
        <v>878</v>
      </c>
      <c r="AK93" s="22" t="s">
        <v>879</v>
      </c>
      <c r="AL93" s="22" t="s">
        <v>880</v>
      </c>
      <c r="AM93" s="23">
        <v>42464</v>
      </c>
      <c r="AN93" s="22" t="s">
        <v>879</v>
      </c>
      <c r="AO93" s="22" t="s">
        <v>881</v>
      </c>
      <c r="AP93" s="22" t="s">
        <v>1158</v>
      </c>
      <c r="AQ93" s="22" t="s">
        <v>205</v>
      </c>
      <c r="AR93" s="22">
        <v>25</v>
      </c>
      <c r="AS93" s="22" t="s">
        <v>953</v>
      </c>
      <c r="AT93" s="22"/>
      <c r="AU93" s="22">
        <v>9909157312</v>
      </c>
      <c r="AV93" s="22"/>
      <c r="AW93" s="22">
        <v>17</v>
      </c>
      <c r="AX93" s="22" t="s">
        <v>1707</v>
      </c>
      <c r="AY93" s="22" t="s">
        <v>885</v>
      </c>
      <c r="AZ93" s="22" t="s">
        <v>885</v>
      </c>
      <c r="BA93" s="22" t="s">
        <v>885</v>
      </c>
      <c r="BB93" s="22" t="s">
        <v>1513</v>
      </c>
      <c r="BC93" s="22">
        <v>78126</v>
      </c>
      <c r="BD93" s="22">
        <v>78170</v>
      </c>
      <c r="BE93" s="22"/>
      <c r="BF93" s="22"/>
      <c r="BG93" s="22"/>
      <c r="BH93" s="22">
        <v>450586005</v>
      </c>
      <c r="BI93" s="22"/>
      <c r="BJ93" s="22" t="s">
        <v>926</v>
      </c>
      <c r="BK93" s="22" t="s">
        <v>1708</v>
      </c>
      <c r="BL93" s="22" t="s">
        <v>889</v>
      </c>
      <c r="BM93" s="22" t="s">
        <v>890</v>
      </c>
      <c r="BN93" s="22"/>
      <c r="BO93" s="22" t="s">
        <v>1709</v>
      </c>
      <c r="BP93" s="22" t="s">
        <v>1710</v>
      </c>
      <c r="BQ93" s="22" t="s">
        <v>1711</v>
      </c>
      <c r="BR93" s="22" t="s">
        <v>885</v>
      </c>
      <c r="BS93" s="22" t="s">
        <v>885</v>
      </c>
      <c r="BT93" s="22" t="s">
        <v>885</v>
      </c>
      <c r="BU93" s="22" t="s">
        <v>885</v>
      </c>
      <c r="BV93" s="22" t="s">
        <v>885</v>
      </c>
      <c r="BW93" s="22"/>
      <c r="BX93" s="22"/>
      <c r="BY93" s="22">
        <v>0.59899999999999998</v>
      </c>
      <c r="BZ93" s="23">
        <v>43173</v>
      </c>
      <c r="CA93" s="22" t="s">
        <v>959</v>
      </c>
      <c r="CB93" s="22">
        <v>1504</v>
      </c>
      <c r="CC93" s="22"/>
      <c r="CD93" s="22"/>
      <c r="CE93" s="22"/>
      <c r="CF93" s="24"/>
    </row>
    <row r="94" spans="1:84" x14ac:dyDescent="0.25">
      <c r="A94" s="17">
        <v>9910100372</v>
      </c>
      <c r="B94" s="18" t="s">
        <v>863</v>
      </c>
      <c r="C94" s="18" t="s">
        <v>864</v>
      </c>
      <c r="D94" s="18"/>
      <c r="E94" s="18" t="s">
        <v>1513</v>
      </c>
      <c r="F94" s="18" t="s">
        <v>1539</v>
      </c>
      <c r="G94" s="18" t="s">
        <v>1540</v>
      </c>
      <c r="H94" s="18" t="s">
        <v>1541</v>
      </c>
      <c r="I94" s="18" t="s">
        <v>1540</v>
      </c>
      <c r="J94" s="18">
        <v>1</v>
      </c>
      <c r="K94" s="18">
        <v>1100</v>
      </c>
      <c r="L94" s="18">
        <v>4732022058</v>
      </c>
      <c r="M94" s="18">
        <v>1300031305</v>
      </c>
      <c r="N94" s="18">
        <v>935837394</v>
      </c>
      <c r="O94" s="18" t="s">
        <v>1015</v>
      </c>
      <c r="P94" s="18" t="s">
        <v>1016</v>
      </c>
      <c r="Q94" s="18">
        <v>15</v>
      </c>
      <c r="R94" s="18">
        <v>1993</v>
      </c>
      <c r="S94" s="18" t="s">
        <v>878</v>
      </c>
      <c r="T94" s="18" t="s">
        <v>878</v>
      </c>
      <c r="U94" s="18" t="s">
        <v>878</v>
      </c>
      <c r="V94" s="19">
        <v>33970</v>
      </c>
      <c r="W94" s="19"/>
      <c r="X94" s="18"/>
      <c r="Y94" s="18" t="s">
        <v>878</v>
      </c>
      <c r="Z94" s="18" t="s">
        <v>1044</v>
      </c>
      <c r="AA94" s="18" t="s">
        <v>1045</v>
      </c>
      <c r="AB94" s="18" t="s">
        <v>1712</v>
      </c>
      <c r="AC94" s="18"/>
      <c r="AD94" s="19">
        <v>33970</v>
      </c>
      <c r="AE94" s="18" t="s">
        <v>876</v>
      </c>
      <c r="AF94" s="18"/>
      <c r="AG94" s="18" t="s">
        <v>877</v>
      </c>
      <c r="AH94" s="18"/>
      <c r="AI94" s="18"/>
      <c r="AJ94" s="18" t="s">
        <v>878</v>
      </c>
      <c r="AK94" s="18" t="s">
        <v>879</v>
      </c>
      <c r="AL94" s="18" t="s">
        <v>880</v>
      </c>
      <c r="AM94" s="19">
        <v>43010</v>
      </c>
      <c r="AN94" s="18" t="s">
        <v>879</v>
      </c>
      <c r="AO94" s="18" t="s">
        <v>881</v>
      </c>
      <c r="AP94" s="18" t="s">
        <v>256</v>
      </c>
      <c r="AQ94" s="18" t="s">
        <v>256</v>
      </c>
      <c r="AR94" s="18">
        <v>20</v>
      </c>
      <c r="AS94" s="18" t="s">
        <v>953</v>
      </c>
      <c r="AT94" s="18"/>
      <c r="AU94" s="18">
        <v>9910152878</v>
      </c>
      <c r="AV94" s="18"/>
      <c r="AW94" s="18">
        <v>34</v>
      </c>
      <c r="AX94" s="18" t="s">
        <v>1713</v>
      </c>
      <c r="AY94" s="18" t="s">
        <v>885</v>
      </c>
      <c r="AZ94" s="18" t="s">
        <v>885</v>
      </c>
      <c r="BA94" s="18" t="s">
        <v>885</v>
      </c>
      <c r="BB94" s="18" t="s">
        <v>1513</v>
      </c>
      <c r="BC94" s="18">
        <v>78126</v>
      </c>
      <c r="BD94" s="18">
        <v>78170</v>
      </c>
      <c r="BE94" s="18"/>
      <c r="BF94" s="18"/>
      <c r="BG94" s="18"/>
      <c r="BH94" s="18">
        <v>3866037274</v>
      </c>
      <c r="BI94" s="18" t="s">
        <v>1714</v>
      </c>
      <c r="BJ94" s="18" t="s">
        <v>934</v>
      </c>
      <c r="BK94" s="18" t="s">
        <v>1715</v>
      </c>
      <c r="BL94" s="18" t="s">
        <v>918</v>
      </c>
      <c r="BM94" s="18" t="s">
        <v>890</v>
      </c>
      <c r="BN94" s="18"/>
      <c r="BO94" s="18" t="s">
        <v>1716</v>
      </c>
      <c r="BP94" s="18" t="s">
        <v>1717</v>
      </c>
      <c r="BQ94" s="18" t="s">
        <v>885</v>
      </c>
      <c r="BR94" s="18" t="s">
        <v>1718</v>
      </c>
      <c r="BS94" s="18" t="s">
        <v>885</v>
      </c>
      <c r="BT94" s="18" t="s">
        <v>885</v>
      </c>
      <c r="BU94" s="18" t="s">
        <v>885</v>
      </c>
      <c r="BV94" s="18" t="s">
        <v>1513</v>
      </c>
      <c r="BW94" s="18">
        <v>78126</v>
      </c>
      <c r="BX94" s="18">
        <v>78170</v>
      </c>
      <c r="BY94" s="18">
        <v>0.38800000000000001</v>
      </c>
      <c r="BZ94" s="19">
        <v>43174</v>
      </c>
      <c r="CA94" s="18" t="s">
        <v>959</v>
      </c>
      <c r="CB94" s="18">
        <v>4468</v>
      </c>
      <c r="CC94" s="18"/>
      <c r="CD94" s="18"/>
      <c r="CE94" s="18"/>
      <c r="CF94" s="20"/>
    </row>
    <row r="95" spans="1:84" x14ac:dyDescent="0.25">
      <c r="A95" s="21">
        <v>9913783734</v>
      </c>
      <c r="B95" s="22" t="s">
        <v>863</v>
      </c>
      <c r="C95" s="22" t="s">
        <v>864</v>
      </c>
      <c r="D95" s="22"/>
      <c r="E95" s="22" t="s">
        <v>1513</v>
      </c>
      <c r="F95" s="22" t="s">
        <v>1539</v>
      </c>
      <c r="G95" s="22" t="s">
        <v>1540</v>
      </c>
      <c r="H95" s="22" t="s">
        <v>1541</v>
      </c>
      <c r="I95" s="22" t="s">
        <v>1540</v>
      </c>
      <c r="J95" s="22">
        <v>1</v>
      </c>
      <c r="K95" s="22">
        <v>11300</v>
      </c>
      <c r="L95" s="22">
        <v>3296892998</v>
      </c>
      <c r="M95" s="22">
        <v>1300030198</v>
      </c>
      <c r="N95" s="22" t="s">
        <v>1719</v>
      </c>
      <c r="O95" s="22" t="s">
        <v>869</v>
      </c>
      <c r="P95" s="22" t="s">
        <v>951</v>
      </c>
      <c r="Q95" s="22">
        <v>15</v>
      </c>
      <c r="R95" s="22">
        <v>2007</v>
      </c>
      <c r="S95" s="22" t="s">
        <v>878</v>
      </c>
      <c r="T95" s="22" t="s">
        <v>871</v>
      </c>
      <c r="U95" s="22" t="s">
        <v>871</v>
      </c>
      <c r="V95" s="23">
        <v>39197</v>
      </c>
      <c r="W95" s="23"/>
      <c r="X95" s="22">
        <v>1300007084</v>
      </c>
      <c r="Y95" s="22" t="s">
        <v>878</v>
      </c>
      <c r="Z95" s="22" t="s">
        <v>1080</v>
      </c>
      <c r="AA95" s="22" t="s">
        <v>1081</v>
      </c>
      <c r="AB95" s="22" t="s">
        <v>1720</v>
      </c>
      <c r="AC95" s="22"/>
      <c r="AD95" s="23">
        <v>39197</v>
      </c>
      <c r="AE95" s="22" t="s">
        <v>876</v>
      </c>
      <c r="AF95" s="22"/>
      <c r="AG95" s="22" t="s">
        <v>877</v>
      </c>
      <c r="AH95" s="22"/>
      <c r="AI95" s="22"/>
      <c r="AJ95" s="22" t="s">
        <v>878</v>
      </c>
      <c r="AK95" s="22" t="s">
        <v>879</v>
      </c>
      <c r="AL95" s="22" t="s">
        <v>880</v>
      </c>
      <c r="AM95" s="23">
        <v>39197</v>
      </c>
      <c r="AN95" s="22" t="s">
        <v>879</v>
      </c>
      <c r="AO95" s="22" t="s">
        <v>881</v>
      </c>
      <c r="AP95" s="22" t="s">
        <v>233</v>
      </c>
      <c r="AQ95" s="22" t="s">
        <v>256</v>
      </c>
      <c r="AR95" s="22">
        <v>20</v>
      </c>
      <c r="AS95" s="22" t="s">
        <v>1118</v>
      </c>
      <c r="AT95" s="22"/>
      <c r="AU95" s="22">
        <v>9913782244</v>
      </c>
      <c r="AV95" s="22"/>
      <c r="AW95" s="22">
        <v>2</v>
      </c>
      <c r="AX95" s="22" t="s">
        <v>1721</v>
      </c>
      <c r="AY95" s="22" t="s">
        <v>885</v>
      </c>
      <c r="AZ95" s="22" t="s">
        <v>885</v>
      </c>
      <c r="BA95" s="22" t="s">
        <v>885</v>
      </c>
      <c r="BB95" s="22" t="s">
        <v>1513</v>
      </c>
      <c r="BC95" s="22">
        <v>78126</v>
      </c>
      <c r="BD95" s="22">
        <v>78170</v>
      </c>
      <c r="BE95" s="22"/>
      <c r="BF95" s="22"/>
      <c r="BG95" s="22"/>
      <c r="BH95" s="22">
        <v>4862056450</v>
      </c>
      <c r="BI95" s="22" t="s">
        <v>1722</v>
      </c>
      <c r="BJ95" s="22" t="s">
        <v>887</v>
      </c>
      <c r="BK95" s="22" t="s">
        <v>1723</v>
      </c>
      <c r="BL95" s="22" t="s">
        <v>889</v>
      </c>
      <c r="BM95" s="22" t="s">
        <v>890</v>
      </c>
      <c r="BN95" s="22"/>
      <c r="BO95" s="22" t="s">
        <v>1724</v>
      </c>
      <c r="BP95" s="22" t="s">
        <v>1725</v>
      </c>
      <c r="BQ95" s="22" t="s">
        <v>1726</v>
      </c>
      <c r="BR95" s="22" t="s">
        <v>1727</v>
      </c>
      <c r="BS95" s="22" t="s">
        <v>885</v>
      </c>
      <c r="BT95" s="22" t="s">
        <v>885</v>
      </c>
      <c r="BU95" s="22" t="s">
        <v>885</v>
      </c>
      <c r="BV95" s="22" t="s">
        <v>1513</v>
      </c>
      <c r="BW95" s="22">
        <v>78126</v>
      </c>
      <c r="BX95" s="22">
        <v>78170</v>
      </c>
      <c r="BY95" s="22">
        <v>0.82699999999999996</v>
      </c>
      <c r="BZ95" s="23">
        <v>43174</v>
      </c>
      <c r="CA95" s="22" t="s">
        <v>959</v>
      </c>
      <c r="CB95" s="22">
        <v>2664</v>
      </c>
      <c r="CC95" s="22"/>
      <c r="CD95" s="22"/>
      <c r="CE95" s="22"/>
      <c r="CF95" s="24"/>
    </row>
    <row r="96" spans="1:84" x14ac:dyDescent="0.25">
      <c r="A96" s="17">
        <v>9916794652</v>
      </c>
      <c r="B96" s="18" t="s">
        <v>863</v>
      </c>
      <c r="C96" s="18" t="s">
        <v>864</v>
      </c>
      <c r="D96" s="18"/>
      <c r="E96" s="18" t="s">
        <v>1513</v>
      </c>
      <c r="F96" s="18" t="s">
        <v>1599</v>
      </c>
      <c r="G96" s="18" t="s">
        <v>1600</v>
      </c>
      <c r="H96" s="18" t="s">
        <v>1601</v>
      </c>
      <c r="I96" s="18" t="s">
        <v>1600</v>
      </c>
      <c r="J96" s="18">
        <v>2</v>
      </c>
      <c r="K96" s="18">
        <v>18300</v>
      </c>
      <c r="L96" s="18">
        <v>2553201388</v>
      </c>
      <c r="M96" s="18">
        <v>1300030483</v>
      </c>
      <c r="N96" s="18" t="s">
        <v>1728</v>
      </c>
      <c r="O96" s="18" t="s">
        <v>869</v>
      </c>
      <c r="P96" s="18" t="s">
        <v>951</v>
      </c>
      <c r="Q96" s="18">
        <v>15</v>
      </c>
      <c r="R96" s="18">
        <v>2006</v>
      </c>
      <c r="S96" s="18" t="s">
        <v>878</v>
      </c>
      <c r="T96" s="18" t="s">
        <v>871</v>
      </c>
      <c r="U96" s="18" t="s">
        <v>871</v>
      </c>
      <c r="V96" s="19">
        <v>39084</v>
      </c>
      <c r="W96" s="19"/>
      <c r="X96" s="18">
        <v>1300007158</v>
      </c>
      <c r="Y96" s="18" t="s">
        <v>871</v>
      </c>
      <c r="Z96" s="18" t="s">
        <v>873</v>
      </c>
      <c r="AA96" s="18" t="s">
        <v>874</v>
      </c>
      <c r="AB96" s="18" t="s">
        <v>1729</v>
      </c>
      <c r="AC96" s="18"/>
      <c r="AD96" s="19">
        <v>39084</v>
      </c>
      <c r="AE96" s="18" t="s">
        <v>876</v>
      </c>
      <c r="AF96" s="18"/>
      <c r="AG96" s="18" t="s">
        <v>877</v>
      </c>
      <c r="AH96" s="18"/>
      <c r="AI96" s="18"/>
      <c r="AJ96" s="18" t="s">
        <v>878</v>
      </c>
      <c r="AK96" s="18" t="s">
        <v>879</v>
      </c>
      <c r="AL96" s="18" t="s">
        <v>880</v>
      </c>
      <c r="AM96" s="19">
        <v>39084</v>
      </c>
      <c r="AN96" s="18" t="s">
        <v>879</v>
      </c>
      <c r="AO96" s="18" t="s">
        <v>881</v>
      </c>
      <c r="AP96" s="18" t="s">
        <v>256</v>
      </c>
      <c r="AQ96" s="18" t="s">
        <v>256</v>
      </c>
      <c r="AR96" s="18">
        <v>25</v>
      </c>
      <c r="AS96" s="18" t="s">
        <v>1118</v>
      </c>
      <c r="AT96" s="18"/>
      <c r="AU96" s="18">
        <v>9916733588</v>
      </c>
      <c r="AV96" s="18"/>
      <c r="AW96" s="18">
        <v>75</v>
      </c>
      <c r="AX96" s="18" t="s">
        <v>1653</v>
      </c>
      <c r="AY96" s="18" t="s">
        <v>885</v>
      </c>
      <c r="AZ96" s="18" t="s">
        <v>885</v>
      </c>
      <c r="BA96" s="18" t="s">
        <v>885</v>
      </c>
      <c r="BB96" s="18" t="s">
        <v>1513</v>
      </c>
      <c r="BC96" s="18">
        <v>78126</v>
      </c>
      <c r="BD96" s="18">
        <v>78170</v>
      </c>
      <c r="BE96" s="18"/>
      <c r="BF96" s="18"/>
      <c r="BG96" s="18"/>
      <c r="BH96" s="18">
        <v>5106042776</v>
      </c>
      <c r="BI96" s="18" t="s">
        <v>1730</v>
      </c>
      <c r="BJ96" s="18" t="s">
        <v>887</v>
      </c>
      <c r="BK96" s="18" t="s">
        <v>1731</v>
      </c>
      <c r="BL96" s="18" t="s">
        <v>889</v>
      </c>
      <c r="BM96" s="18" t="s">
        <v>890</v>
      </c>
      <c r="BN96" s="18"/>
      <c r="BO96" s="18"/>
      <c r="BP96" s="18" t="s">
        <v>1732</v>
      </c>
      <c r="BQ96" s="18" t="s">
        <v>1733</v>
      </c>
      <c r="BR96" s="18" t="s">
        <v>1734</v>
      </c>
      <c r="BS96" s="18" t="s">
        <v>885</v>
      </c>
      <c r="BT96" s="18" t="s">
        <v>885</v>
      </c>
      <c r="BU96" s="18" t="s">
        <v>885</v>
      </c>
      <c r="BV96" s="18" t="s">
        <v>1513</v>
      </c>
      <c r="BW96" s="18">
        <v>78126</v>
      </c>
      <c r="BX96" s="18">
        <v>78170</v>
      </c>
      <c r="BY96" s="18">
        <v>0.48699999999999999</v>
      </c>
      <c r="BZ96" s="19">
        <v>43180</v>
      </c>
      <c r="CA96" s="18" t="s">
        <v>959</v>
      </c>
      <c r="CB96" s="18">
        <v>1739</v>
      </c>
      <c r="CC96" s="18"/>
      <c r="CD96" s="18"/>
      <c r="CE96" s="18"/>
      <c r="CF96" s="20"/>
    </row>
    <row r="97" spans="1:84" x14ac:dyDescent="0.25">
      <c r="A97" s="21">
        <v>9924858884</v>
      </c>
      <c r="B97" s="22" t="s">
        <v>863</v>
      </c>
      <c r="C97" s="22" t="s">
        <v>864</v>
      </c>
      <c r="D97" s="22"/>
      <c r="E97" s="22" t="s">
        <v>1513</v>
      </c>
      <c r="F97" s="22" t="s">
        <v>1526</v>
      </c>
      <c r="G97" s="22" t="s">
        <v>1527</v>
      </c>
      <c r="H97" s="22" t="s">
        <v>1528</v>
      </c>
      <c r="I97" s="22" t="s">
        <v>1527</v>
      </c>
      <c r="J97" s="22">
        <v>2</v>
      </c>
      <c r="K97" s="22">
        <v>300</v>
      </c>
      <c r="L97" s="22">
        <v>9815462364</v>
      </c>
      <c r="M97" s="22">
        <v>1300029600</v>
      </c>
      <c r="N97" s="22">
        <v>894885344</v>
      </c>
      <c r="O97" s="22" t="s">
        <v>1015</v>
      </c>
      <c r="P97" s="22" t="s">
        <v>1016</v>
      </c>
      <c r="Q97" s="22">
        <v>15</v>
      </c>
      <c r="R97" s="22">
        <v>1989</v>
      </c>
      <c r="S97" s="22" t="s">
        <v>878</v>
      </c>
      <c r="T97" s="22" t="s">
        <v>878</v>
      </c>
      <c r="U97" s="22" t="s">
        <v>878</v>
      </c>
      <c r="V97" s="23">
        <v>32874</v>
      </c>
      <c r="W97" s="23"/>
      <c r="X97" s="22"/>
      <c r="Y97" s="22" t="s">
        <v>878</v>
      </c>
      <c r="Z97" s="22" t="s">
        <v>1044</v>
      </c>
      <c r="AA97" s="22" t="s">
        <v>1045</v>
      </c>
      <c r="AB97" s="22" t="s">
        <v>1735</v>
      </c>
      <c r="AC97" s="22"/>
      <c r="AD97" s="23">
        <v>32874</v>
      </c>
      <c r="AE97" s="22" t="s">
        <v>876</v>
      </c>
      <c r="AF97" s="22"/>
      <c r="AG97" s="22" t="s">
        <v>877</v>
      </c>
      <c r="AH97" s="22"/>
      <c r="AI97" s="22"/>
      <c r="AJ97" s="22" t="s">
        <v>878</v>
      </c>
      <c r="AK97" s="22" t="s">
        <v>879</v>
      </c>
      <c r="AL97" s="22" t="s">
        <v>880</v>
      </c>
      <c r="AM97" s="23">
        <v>32874</v>
      </c>
      <c r="AN97" s="22" t="s">
        <v>879</v>
      </c>
      <c r="AO97" s="22" t="s">
        <v>881</v>
      </c>
      <c r="AP97" s="22" t="s">
        <v>256</v>
      </c>
      <c r="AQ97" s="22" t="s">
        <v>256</v>
      </c>
      <c r="AR97" s="22">
        <v>20</v>
      </c>
      <c r="AS97" s="22" t="s">
        <v>953</v>
      </c>
      <c r="AT97" s="22"/>
      <c r="AU97" s="22">
        <v>9924802998</v>
      </c>
      <c r="AV97" s="22"/>
      <c r="AW97" s="22">
        <v>4</v>
      </c>
      <c r="AX97" s="22" t="s">
        <v>1736</v>
      </c>
      <c r="AY97" s="22" t="s">
        <v>885</v>
      </c>
      <c r="AZ97" s="22" t="s">
        <v>885</v>
      </c>
      <c r="BA97" s="22" t="s">
        <v>885</v>
      </c>
      <c r="BB97" s="22" t="s">
        <v>1513</v>
      </c>
      <c r="BC97" s="22">
        <v>78126</v>
      </c>
      <c r="BD97" s="22">
        <v>78170</v>
      </c>
      <c r="BE97" s="22"/>
      <c r="BF97" s="22"/>
      <c r="BG97" s="22"/>
      <c r="BH97" s="22">
        <v>8619942426</v>
      </c>
      <c r="BI97" s="22"/>
      <c r="BJ97" s="22" t="s">
        <v>926</v>
      </c>
      <c r="BK97" s="22" t="s">
        <v>1737</v>
      </c>
      <c r="BL97" s="22" t="s">
        <v>918</v>
      </c>
      <c r="BM97" s="22" t="s">
        <v>890</v>
      </c>
      <c r="BN97" s="22"/>
      <c r="BO97" s="22"/>
      <c r="BP97" s="22" t="s">
        <v>1738</v>
      </c>
      <c r="BQ97" s="22" t="s">
        <v>1739</v>
      </c>
      <c r="BR97" s="22" t="s">
        <v>885</v>
      </c>
      <c r="BS97" s="22" t="s">
        <v>885</v>
      </c>
      <c r="BT97" s="22" t="s">
        <v>885</v>
      </c>
      <c r="BU97" s="22" t="s">
        <v>885</v>
      </c>
      <c r="BV97" s="22" t="s">
        <v>885</v>
      </c>
      <c r="BW97" s="22"/>
      <c r="BX97" s="22"/>
      <c r="BY97" s="22">
        <v>1.4E-2</v>
      </c>
      <c r="BZ97" s="23">
        <v>43173</v>
      </c>
      <c r="CA97" s="22" t="s">
        <v>959</v>
      </c>
      <c r="CB97" s="22">
        <v>4058</v>
      </c>
      <c r="CC97" s="22"/>
      <c r="CD97" s="22"/>
      <c r="CE97" s="22"/>
      <c r="CF97" s="24"/>
    </row>
    <row r="98" spans="1:84" x14ac:dyDescent="0.25">
      <c r="A98" s="17">
        <v>9925683704</v>
      </c>
      <c r="B98" s="18" t="s">
        <v>863</v>
      </c>
      <c r="C98" s="18" t="s">
        <v>864</v>
      </c>
      <c r="D98" s="18"/>
      <c r="E98" s="18" t="s">
        <v>1513</v>
      </c>
      <c r="F98" s="18" t="s">
        <v>1539</v>
      </c>
      <c r="G98" s="18" t="s">
        <v>1540</v>
      </c>
      <c r="H98" s="18" t="s">
        <v>1541</v>
      </c>
      <c r="I98" s="18" t="s">
        <v>1540</v>
      </c>
      <c r="J98" s="18">
        <v>1</v>
      </c>
      <c r="K98" s="18">
        <v>7600</v>
      </c>
      <c r="L98" s="18">
        <v>3223592472</v>
      </c>
      <c r="M98" s="18">
        <v>1300030180</v>
      </c>
      <c r="N98" s="18" t="s">
        <v>1740</v>
      </c>
      <c r="O98" s="18" t="s">
        <v>869</v>
      </c>
      <c r="P98" s="18" t="s">
        <v>951</v>
      </c>
      <c r="Q98" s="18">
        <v>15</v>
      </c>
      <c r="R98" s="18">
        <v>2008</v>
      </c>
      <c r="S98" s="18" t="s">
        <v>878</v>
      </c>
      <c r="T98" s="18" t="s">
        <v>871</v>
      </c>
      <c r="U98" s="18" t="s">
        <v>871</v>
      </c>
      <c r="V98" s="19">
        <v>39897</v>
      </c>
      <c r="W98" s="19"/>
      <c r="X98" s="18"/>
      <c r="Y98" s="18" t="s">
        <v>878</v>
      </c>
      <c r="Z98" s="18" t="s">
        <v>1044</v>
      </c>
      <c r="AA98" s="18" t="s">
        <v>1045</v>
      </c>
      <c r="AB98" s="18" t="s">
        <v>1741</v>
      </c>
      <c r="AC98" s="18"/>
      <c r="AD98" s="19">
        <v>39897</v>
      </c>
      <c r="AE98" s="18" t="s">
        <v>876</v>
      </c>
      <c r="AF98" s="18"/>
      <c r="AG98" s="18" t="s">
        <v>877</v>
      </c>
      <c r="AH98" s="18"/>
      <c r="AI98" s="18"/>
      <c r="AJ98" s="18" t="s">
        <v>878</v>
      </c>
      <c r="AK98" s="18" t="s">
        <v>879</v>
      </c>
      <c r="AL98" s="18" t="s">
        <v>880</v>
      </c>
      <c r="AM98" s="19">
        <v>43259</v>
      </c>
      <c r="AN98" s="18" t="s">
        <v>879</v>
      </c>
      <c r="AO98" s="18" t="s">
        <v>881</v>
      </c>
      <c r="AP98" s="18" t="s">
        <v>256</v>
      </c>
      <c r="AQ98" s="18" t="s">
        <v>256</v>
      </c>
      <c r="AR98" s="18">
        <v>20</v>
      </c>
      <c r="AS98" s="18" t="s">
        <v>953</v>
      </c>
      <c r="AT98" s="18"/>
      <c r="AU98" s="18">
        <v>9925669960</v>
      </c>
      <c r="AV98" s="18"/>
      <c r="AW98" s="18">
        <v>14</v>
      </c>
      <c r="AX98" s="18" t="s">
        <v>428</v>
      </c>
      <c r="AY98" s="18" t="s">
        <v>885</v>
      </c>
      <c r="AZ98" s="18" t="s">
        <v>1742</v>
      </c>
      <c r="BA98" s="18" t="s">
        <v>885</v>
      </c>
      <c r="BB98" s="18" t="s">
        <v>1513</v>
      </c>
      <c r="BC98" s="18">
        <v>78126</v>
      </c>
      <c r="BD98" s="18">
        <v>78170</v>
      </c>
      <c r="BE98" s="18"/>
      <c r="BF98" s="18"/>
      <c r="BG98" s="18"/>
      <c r="BH98" s="18">
        <v>9674331696</v>
      </c>
      <c r="BI98" s="18" t="s">
        <v>1743</v>
      </c>
      <c r="BJ98" s="18" t="s">
        <v>1162</v>
      </c>
      <c r="BK98" s="18" t="s">
        <v>1744</v>
      </c>
      <c r="BL98" s="18" t="s">
        <v>918</v>
      </c>
      <c r="BM98" s="18" t="s">
        <v>968</v>
      </c>
      <c r="BN98" s="18"/>
      <c r="BO98" s="18" t="s">
        <v>1745</v>
      </c>
      <c r="BP98" s="18" t="s">
        <v>1746</v>
      </c>
      <c r="BQ98" s="18" t="s">
        <v>1747</v>
      </c>
      <c r="BR98" s="18" t="s">
        <v>1748</v>
      </c>
      <c r="BS98" s="18" t="s">
        <v>885</v>
      </c>
      <c r="BT98" s="18" t="s">
        <v>1749</v>
      </c>
      <c r="BU98" s="18" t="s">
        <v>1750</v>
      </c>
      <c r="BV98" s="18" t="s">
        <v>1751</v>
      </c>
      <c r="BW98" s="18"/>
      <c r="BX98" s="18">
        <v>78500</v>
      </c>
      <c r="BY98" s="18">
        <v>4.6449999999999996</v>
      </c>
      <c r="BZ98" s="19">
        <v>43214</v>
      </c>
      <c r="CA98" s="18" t="s">
        <v>1752</v>
      </c>
      <c r="CB98" s="18">
        <v>7366</v>
      </c>
      <c r="CC98" s="18"/>
      <c r="CD98" s="18"/>
      <c r="CE98" s="18"/>
      <c r="CF98" s="20"/>
    </row>
    <row r="99" spans="1:84" x14ac:dyDescent="0.25">
      <c r="A99" s="21">
        <v>9928004632</v>
      </c>
      <c r="B99" s="22" t="s">
        <v>863</v>
      </c>
      <c r="C99" s="22" t="s">
        <v>864</v>
      </c>
      <c r="D99" s="22"/>
      <c r="E99" s="22" t="s">
        <v>1513</v>
      </c>
      <c r="F99" s="22" t="s">
        <v>1514</v>
      </c>
      <c r="G99" s="22" t="s">
        <v>1515</v>
      </c>
      <c r="H99" s="22" t="s">
        <v>1516</v>
      </c>
      <c r="I99" s="22" t="s">
        <v>1515</v>
      </c>
      <c r="J99" s="22">
        <v>1</v>
      </c>
      <c r="K99" s="22">
        <v>31200</v>
      </c>
      <c r="L99" s="22">
        <v>4437225808</v>
      </c>
      <c r="M99" s="22">
        <v>1300030984</v>
      </c>
      <c r="N99" s="22" t="s">
        <v>1753</v>
      </c>
      <c r="O99" s="22" t="s">
        <v>869</v>
      </c>
      <c r="P99" s="22" t="s">
        <v>870</v>
      </c>
      <c r="Q99" s="22">
        <v>15</v>
      </c>
      <c r="R99" s="22">
        <v>2010</v>
      </c>
      <c r="S99" s="22" t="s">
        <v>871</v>
      </c>
      <c r="T99" s="22" t="s">
        <v>871</v>
      </c>
      <c r="U99" s="22" t="s">
        <v>871</v>
      </c>
      <c r="V99" s="23">
        <v>40645</v>
      </c>
      <c r="W99" s="23"/>
      <c r="X99" s="22"/>
      <c r="Y99" s="22" t="s">
        <v>878</v>
      </c>
      <c r="Z99" s="22" t="s">
        <v>1044</v>
      </c>
      <c r="AA99" s="22" t="s">
        <v>1045</v>
      </c>
      <c r="AB99" s="22" t="s">
        <v>1754</v>
      </c>
      <c r="AC99" s="22"/>
      <c r="AD99" s="23">
        <v>36650</v>
      </c>
      <c r="AE99" s="22" t="s">
        <v>876</v>
      </c>
      <c r="AF99" s="22"/>
      <c r="AG99" s="22" t="s">
        <v>877</v>
      </c>
      <c r="AH99" s="22"/>
      <c r="AI99" s="22"/>
      <c r="AJ99" s="22" t="s">
        <v>878</v>
      </c>
      <c r="AK99" s="22" t="s">
        <v>879</v>
      </c>
      <c r="AL99" s="22" t="s">
        <v>880</v>
      </c>
      <c r="AM99" s="23">
        <v>43082</v>
      </c>
      <c r="AN99" s="22" t="s">
        <v>879</v>
      </c>
      <c r="AO99" s="22" t="s">
        <v>881</v>
      </c>
      <c r="AP99" s="22" t="s">
        <v>899</v>
      </c>
      <c r="AQ99" s="22" t="s">
        <v>205</v>
      </c>
      <c r="AR99" s="22">
        <v>20</v>
      </c>
      <c r="AS99" s="22" t="s">
        <v>953</v>
      </c>
      <c r="AT99" s="22"/>
      <c r="AU99" s="22">
        <v>9928015992</v>
      </c>
      <c r="AV99" s="22"/>
      <c r="AW99" s="22">
        <v>25</v>
      </c>
      <c r="AX99" s="22" t="s">
        <v>1755</v>
      </c>
      <c r="AY99" s="22" t="s">
        <v>885</v>
      </c>
      <c r="AZ99" s="22" t="s">
        <v>885</v>
      </c>
      <c r="BA99" s="22" t="s">
        <v>885</v>
      </c>
      <c r="BB99" s="22" t="s">
        <v>1513</v>
      </c>
      <c r="BC99" s="22">
        <v>78126</v>
      </c>
      <c r="BD99" s="22">
        <v>78170</v>
      </c>
      <c r="BE99" s="22"/>
      <c r="BF99" s="22"/>
      <c r="BG99" s="22"/>
      <c r="BH99" s="22">
        <v>1690588732</v>
      </c>
      <c r="BI99" s="22" t="s">
        <v>1756</v>
      </c>
      <c r="BJ99" s="22" t="s">
        <v>887</v>
      </c>
      <c r="BK99" s="22" t="s">
        <v>1757</v>
      </c>
      <c r="BL99" s="22" t="s">
        <v>918</v>
      </c>
      <c r="BM99" s="22" t="s">
        <v>890</v>
      </c>
      <c r="BN99" s="22"/>
      <c r="BO99" s="22" t="s">
        <v>1758</v>
      </c>
      <c r="BP99" s="22" t="s">
        <v>1759</v>
      </c>
      <c r="BQ99" s="22" t="s">
        <v>885</v>
      </c>
      <c r="BR99" s="22" t="s">
        <v>1760</v>
      </c>
      <c r="BS99" s="22" t="s">
        <v>885</v>
      </c>
      <c r="BT99" s="22" t="s">
        <v>885</v>
      </c>
      <c r="BU99" s="22" t="s">
        <v>885</v>
      </c>
      <c r="BV99" s="22" t="s">
        <v>1513</v>
      </c>
      <c r="BW99" s="22">
        <v>78126</v>
      </c>
      <c r="BX99" s="22">
        <v>78170</v>
      </c>
      <c r="BY99" s="22">
        <v>0.64</v>
      </c>
      <c r="BZ99" s="23">
        <v>43180</v>
      </c>
      <c r="CA99" s="22" t="s">
        <v>959</v>
      </c>
      <c r="CB99" s="22">
        <v>1522</v>
      </c>
      <c r="CC99" s="22"/>
      <c r="CD99" s="22"/>
      <c r="CE99" s="22"/>
      <c r="CF99" s="24"/>
    </row>
    <row r="100" spans="1:84" x14ac:dyDescent="0.25">
      <c r="A100" s="17">
        <v>9929800384</v>
      </c>
      <c r="B100" s="18" t="s">
        <v>863</v>
      </c>
      <c r="C100" s="18" t="s">
        <v>864</v>
      </c>
      <c r="D100" s="18"/>
      <c r="E100" s="18" t="s">
        <v>1513</v>
      </c>
      <c r="F100" s="18" t="s">
        <v>1539</v>
      </c>
      <c r="G100" s="18" t="s">
        <v>1540</v>
      </c>
      <c r="H100" s="18" t="s">
        <v>1541</v>
      </c>
      <c r="I100" s="18" t="s">
        <v>1540</v>
      </c>
      <c r="J100" s="18">
        <v>1</v>
      </c>
      <c r="K100" s="18">
        <v>1800</v>
      </c>
      <c r="L100" s="18">
        <v>3192122078</v>
      </c>
      <c r="M100" s="18">
        <v>1300031315</v>
      </c>
      <c r="N100" s="18" t="s">
        <v>1761</v>
      </c>
      <c r="O100" s="18" t="s">
        <v>1099</v>
      </c>
      <c r="P100" s="18" t="s">
        <v>1762</v>
      </c>
      <c r="Q100" s="18">
        <v>15</v>
      </c>
      <c r="R100" s="18">
        <v>2011</v>
      </c>
      <c r="S100" s="18" t="s">
        <v>871</v>
      </c>
      <c r="T100" s="18" t="s">
        <v>871</v>
      </c>
      <c r="U100" s="18" t="s">
        <v>871</v>
      </c>
      <c r="V100" s="19">
        <v>41023</v>
      </c>
      <c r="W100" s="19"/>
      <c r="X100" s="18"/>
      <c r="Y100" s="18" t="s">
        <v>878</v>
      </c>
      <c r="Z100" s="18" t="s">
        <v>1044</v>
      </c>
      <c r="AA100" s="18" t="s">
        <v>1045</v>
      </c>
      <c r="AB100" s="18" t="s">
        <v>1763</v>
      </c>
      <c r="AC100" s="18"/>
      <c r="AD100" s="19">
        <v>39436</v>
      </c>
      <c r="AE100" s="18" t="s">
        <v>876</v>
      </c>
      <c r="AF100" s="18"/>
      <c r="AG100" s="18" t="s">
        <v>877</v>
      </c>
      <c r="AH100" s="18"/>
      <c r="AI100" s="18"/>
      <c r="AJ100" s="18" t="s">
        <v>878</v>
      </c>
      <c r="AK100" s="18" t="s">
        <v>879</v>
      </c>
      <c r="AL100" s="18" t="s">
        <v>880</v>
      </c>
      <c r="AM100" s="19">
        <v>39436</v>
      </c>
      <c r="AN100" s="18" t="s">
        <v>879</v>
      </c>
      <c r="AO100" s="18" t="s">
        <v>881</v>
      </c>
      <c r="AP100" s="18" t="s">
        <v>1158</v>
      </c>
      <c r="AQ100" s="18" t="s">
        <v>205</v>
      </c>
      <c r="AR100" s="18">
        <v>20</v>
      </c>
      <c r="AS100" s="18" t="s">
        <v>953</v>
      </c>
      <c r="AT100" s="18"/>
      <c r="AU100" s="18">
        <v>9929805238</v>
      </c>
      <c r="AV100" s="18"/>
      <c r="AW100" s="18">
        <v>48</v>
      </c>
      <c r="AX100" s="18" t="s">
        <v>1713</v>
      </c>
      <c r="AY100" s="18" t="s">
        <v>885</v>
      </c>
      <c r="AZ100" s="18" t="s">
        <v>885</v>
      </c>
      <c r="BA100" s="18" t="s">
        <v>885</v>
      </c>
      <c r="BB100" s="18" t="s">
        <v>1513</v>
      </c>
      <c r="BC100" s="18">
        <v>78126</v>
      </c>
      <c r="BD100" s="18">
        <v>78170</v>
      </c>
      <c r="BE100" s="18"/>
      <c r="BF100" s="18"/>
      <c r="BG100" s="18"/>
      <c r="BH100" s="18">
        <v>9125378692</v>
      </c>
      <c r="BI100" s="18" t="s">
        <v>1764</v>
      </c>
      <c r="BJ100" s="18" t="s">
        <v>926</v>
      </c>
      <c r="BK100" s="18" t="s">
        <v>1765</v>
      </c>
      <c r="BL100" s="18" t="s">
        <v>889</v>
      </c>
      <c r="BM100" s="18" t="s">
        <v>890</v>
      </c>
      <c r="BN100" s="18"/>
      <c r="BO100" s="18"/>
      <c r="BP100" s="18"/>
      <c r="BQ100" s="18" t="s">
        <v>1766</v>
      </c>
      <c r="BR100" s="18" t="s">
        <v>1767</v>
      </c>
      <c r="BS100" s="18" t="s">
        <v>885</v>
      </c>
      <c r="BT100" s="18" t="s">
        <v>885</v>
      </c>
      <c r="BU100" s="18" t="s">
        <v>885</v>
      </c>
      <c r="BV100" s="18" t="s">
        <v>1513</v>
      </c>
      <c r="BW100" s="18">
        <v>78126</v>
      </c>
      <c r="BX100" s="18">
        <v>78170</v>
      </c>
      <c r="BY100" s="18">
        <v>0.63700000000000001</v>
      </c>
      <c r="BZ100" s="19">
        <v>43174</v>
      </c>
      <c r="CA100" s="18" t="s">
        <v>959</v>
      </c>
      <c r="CB100" s="18">
        <v>1376</v>
      </c>
      <c r="CC100" s="18"/>
      <c r="CD100" s="18"/>
      <c r="CE100" s="18"/>
      <c r="CF100" s="20"/>
    </row>
    <row r="101" spans="1:84" x14ac:dyDescent="0.25">
      <c r="A101" s="21">
        <v>9934970030</v>
      </c>
      <c r="B101" s="22" t="s">
        <v>863</v>
      </c>
      <c r="C101" s="22" t="s">
        <v>864</v>
      </c>
      <c r="D101" s="22"/>
      <c r="E101" s="22" t="s">
        <v>1513</v>
      </c>
      <c r="F101" s="22" t="s">
        <v>1599</v>
      </c>
      <c r="G101" s="22" t="s">
        <v>1600</v>
      </c>
      <c r="H101" s="22" t="s">
        <v>1601</v>
      </c>
      <c r="I101" s="22" t="s">
        <v>1600</v>
      </c>
      <c r="J101" s="22">
        <v>2</v>
      </c>
      <c r="K101" s="22">
        <v>10500</v>
      </c>
      <c r="L101" s="22">
        <v>8807090428</v>
      </c>
      <c r="M101" s="22">
        <v>1300029984</v>
      </c>
      <c r="N101" s="22" t="s">
        <v>1768</v>
      </c>
      <c r="O101" s="22" t="s">
        <v>972</v>
      </c>
      <c r="P101" s="22" t="s">
        <v>1239</v>
      </c>
      <c r="Q101" s="22">
        <v>15</v>
      </c>
      <c r="R101" s="22">
        <v>2002</v>
      </c>
      <c r="S101" s="22" t="s">
        <v>878</v>
      </c>
      <c r="T101" s="22" t="s">
        <v>878</v>
      </c>
      <c r="U101" s="22" t="s">
        <v>878</v>
      </c>
      <c r="V101" s="23">
        <v>37575</v>
      </c>
      <c r="W101" s="23"/>
      <c r="X101" s="22"/>
      <c r="Y101" s="22" t="s">
        <v>871</v>
      </c>
      <c r="Z101" s="22" t="s">
        <v>873</v>
      </c>
      <c r="AA101" s="22" t="s">
        <v>874</v>
      </c>
      <c r="AB101" s="22" t="s">
        <v>1769</v>
      </c>
      <c r="AC101" s="22"/>
      <c r="AD101" s="23">
        <v>37575</v>
      </c>
      <c r="AE101" s="22" t="s">
        <v>876</v>
      </c>
      <c r="AF101" s="22"/>
      <c r="AG101" s="22" t="s">
        <v>877</v>
      </c>
      <c r="AH101" s="22"/>
      <c r="AI101" s="22"/>
      <c r="AJ101" s="22" t="s">
        <v>878</v>
      </c>
      <c r="AK101" s="22" t="s">
        <v>879</v>
      </c>
      <c r="AL101" s="22" t="s">
        <v>880</v>
      </c>
      <c r="AM101" s="23">
        <v>37575</v>
      </c>
      <c r="AN101" s="22" t="s">
        <v>879</v>
      </c>
      <c r="AO101" s="22" t="s">
        <v>881</v>
      </c>
      <c r="AP101" s="22" t="s">
        <v>256</v>
      </c>
      <c r="AQ101" s="22" t="s">
        <v>256</v>
      </c>
      <c r="AR101" s="22">
        <v>20</v>
      </c>
      <c r="AS101" s="22" t="s">
        <v>953</v>
      </c>
      <c r="AT101" s="22"/>
      <c r="AU101" s="22">
        <v>9934966232</v>
      </c>
      <c r="AV101" s="22"/>
      <c r="AW101" s="22">
        <v>59</v>
      </c>
      <c r="AX101" s="22" t="s">
        <v>1643</v>
      </c>
      <c r="AY101" s="22" t="s">
        <v>885</v>
      </c>
      <c r="AZ101" s="22" t="s">
        <v>885</v>
      </c>
      <c r="BA101" s="22" t="s">
        <v>885</v>
      </c>
      <c r="BB101" s="22" t="s">
        <v>1513</v>
      </c>
      <c r="BC101" s="22">
        <v>78126</v>
      </c>
      <c r="BD101" s="22">
        <v>78170</v>
      </c>
      <c r="BE101" s="22"/>
      <c r="BF101" s="22"/>
      <c r="BG101" s="22"/>
      <c r="BH101" s="22">
        <v>8250637536</v>
      </c>
      <c r="BI101" s="22" t="s">
        <v>1770</v>
      </c>
      <c r="BJ101" s="22" t="s">
        <v>887</v>
      </c>
      <c r="BK101" s="22" t="s">
        <v>1771</v>
      </c>
      <c r="BL101" s="22" t="s">
        <v>918</v>
      </c>
      <c r="BM101" s="22" t="s">
        <v>890</v>
      </c>
      <c r="BN101" s="22"/>
      <c r="BO101" s="22" t="s">
        <v>1772</v>
      </c>
      <c r="BP101" s="22"/>
      <c r="BQ101" s="22" t="s">
        <v>885</v>
      </c>
      <c r="BR101" s="22" t="s">
        <v>1773</v>
      </c>
      <c r="BS101" s="22" t="s">
        <v>885</v>
      </c>
      <c r="BT101" s="22" t="s">
        <v>885</v>
      </c>
      <c r="BU101" s="22" t="s">
        <v>885</v>
      </c>
      <c r="BV101" s="22" t="s">
        <v>1513</v>
      </c>
      <c r="BW101" s="22">
        <v>78126</v>
      </c>
      <c r="BX101" s="22">
        <v>78170</v>
      </c>
      <c r="BY101" s="22">
        <v>0.21299999999999999</v>
      </c>
      <c r="BZ101" s="23">
        <v>43180</v>
      </c>
      <c r="CA101" s="22" t="s">
        <v>959</v>
      </c>
      <c r="CB101" s="22">
        <v>1255</v>
      </c>
      <c r="CC101" s="22"/>
      <c r="CD101" s="22"/>
      <c r="CE101" s="22"/>
      <c r="CF101" s="24"/>
    </row>
    <row r="102" spans="1:84" x14ac:dyDescent="0.25">
      <c r="A102" s="17">
        <v>9936058880</v>
      </c>
      <c r="B102" s="18" t="s">
        <v>863</v>
      </c>
      <c r="C102" s="18" t="s">
        <v>864</v>
      </c>
      <c r="D102" s="18"/>
      <c r="E102" s="18" t="s">
        <v>1513</v>
      </c>
      <c r="F102" s="18" t="s">
        <v>1526</v>
      </c>
      <c r="G102" s="18" t="s">
        <v>1527</v>
      </c>
      <c r="H102" s="18" t="s">
        <v>1528</v>
      </c>
      <c r="I102" s="18" t="s">
        <v>1527</v>
      </c>
      <c r="J102" s="18">
        <v>1</v>
      </c>
      <c r="K102" s="18">
        <v>13200</v>
      </c>
      <c r="L102" s="18">
        <v>9003762358</v>
      </c>
      <c r="M102" s="18">
        <v>1300029597</v>
      </c>
      <c r="N102" s="18">
        <v>945046091</v>
      </c>
      <c r="O102" s="18" t="s">
        <v>1015</v>
      </c>
      <c r="P102" s="18" t="s">
        <v>1016</v>
      </c>
      <c r="Q102" s="18">
        <v>15</v>
      </c>
      <c r="R102" s="18">
        <v>1994</v>
      </c>
      <c r="S102" s="18" t="s">
        <v>878</v>
      </c>
      <c r="T102" s="18" t="s">
        <v>878</v>
      </c>
      <c r="U102" s="18" t="s">
        <v>878</v>
      </c>
      <c r="V102" s="19">
        <v>34515</v>
      </c>
      <c r="W102" s="19"/>
      <c r="X102" s="18"/>
      <c r="Y102" s="18" t="s">
        <v>878</v>
      </c>
      <c r="Z102" s="18" t="s">
        <v>1044</v>
      </c>
      <c r="AA102" s="18" t="s">
        <v>1045</v>
      </c>
      <c r="AB102" s="18" t="s">
        <v>1774</v>
      </c>
      <c r="AC102" s="18"/>
      <c r="AD102" s="19">
        <v>34515</v>
      </c>
      <c r="AE102" s="18" t="s">
        <v>876</v>
      </c>
      <c r="AF102" s="18"/>
      <c r="AG102" s="18" t="s">
        <v>877</v>
      </c>
      <c r="AH102" s="18"/>
      <c r="AI102" s="18"/>
      <c r="AJ102" s="18" t="s">
        <v>878</v>
      </c>
      <c r="AK102" s="18" t="s">
        <v>879</v>
      </c>
      <c r="AL102" s="18" t="s">
        <v>880</v>
      </c>
      <c r="AM102" s="19">
        <v>34515</v>
      </c>
      <c r="AN102" s="18" t="s">
        <v>879</v>
      </c>
      <c r="AO102" s="18" t="s">
        <v>881</v>
      </c>
      <c r="AP102" s="18" t="s">
        <v>899</v>
      </c>
      <c r="AQ102" s="18" t="s">
        <v>256</v>
      </c>
      <c r="AR102" s="18">
        <v>25</v>
      </c>
      <c r="AS102" s="18" t="s">
        <v>953</v>
      </c>
      <c r="AT102" s="18"/>
      <c r="AU102" s="18">
        <v>9936016478</v>
      </c>
      <c r="AV102" s="18"/>
      <c r="AW102" s="18">
        <v>1</v>
      </c>
      <c r="AX102" s="18" t="s">
        <v>1692</v>
      </c>
      <c r="AY102" s="18" t="s">
        <v>885</v>
      </c>
      <c r="AZ102" s="18" t="s">
        <v>885</v>
      </c>
      <c r="BA102" s="18" t="s">
        <v>885</v>
      </c>
      <c r="BB102" s="18" t="s">
        <v>1513</v>
      </c>
      <c r="BC102" s="18">
        <v>78126</v>
      </c>
      <c r="BD102" s="18">
        <v>78170</v>
      </c>
      <c r="BE102" s="18"/>
      <c r="BF102" s="18"/>
      <c r="BG102" s="18"/>
      <c r="BH102" s="18">
        <v>3742048406</v>
      </c>
      <c r="BI102" s="18" t="s">
        <v>1775</v>
      </c>
      <c r="BJ102" s="18" t="s">
        <v>934</v>
      </c>
      <c r="BK102" s="18" t="s">
        <v>1776</v>
      </c>
      <c r="BL102" s="18" t="s">
        <v>889</v>
      </c>
      <c r="BM102" s="18" t="s">
        <v>890</v>
      </c>
      <c r="BN102" s="18"/>
      <c r="BO102" s="18" t="s">
        <v>1777</v>
      </c>
      <c r="BP102" s="18" t="s">
        <v>1778</v>
      </c>
      <c r="BQ102" s="18" t="s">
        <v>885</v>
      </c>
      <c r="BR102" s="18" t="s">
        <v>1779</v>
      </c>
      <c r="BS102" s="18" t="s">
        <v>885</v>
      </c>
      <c r="BT102" s="18" t="s">
        <v>885</v>
      </c>
      <c r="BU102" s="18" t="s">
        <v>885</v>
      </c>
      <c r="BV102" s="18" t="s">
        <v>1513</v>
      </c>
      <c r="BW102" s="18">
        <v>78126</v>
      </c>
      <c r="BX102" s="18">
        <v>78170</v>
      </c>
      <c r="BY102" s="18">
        <v>0.623</v>
      </c>
      <c r="BZ102" s="19">
        <v>43173</v>
      </c>
      <c r="CA102" s="18" t="s">
        <v>959</v>
      </c>
      <c r="CB102" s="18">
        <v>3974</v>
      </c>
      <c r="CC102" s="18"/>
      <c r="CD102" s="18"/>
      <c r="CE102" s="18"/>
      <c r="CF102" s="20"/>
    </row>
    <row r="103" spans="1:84" x14ac:dyDescent="0.25">
      <c r="A103" s="21">
        <v>9936359614</v>
      </c>
      <c r="B103" s="22" t="s">
        <v>863</v>
      </c>
      <c r="C103" s="22" t="s">
        <v>864</v>
      </c>
      <c r="D103" s="22"/>
      <c r="E103" s="22" t="s">
        <v>1513</v>
      </c>
      <c r="F103" s="22" t="s">
        <v>1526</v>
      </c>
      <c r="G103" s="22" t="s">
        <v>1527</v>
      </c>
      <c r="H103" s="22" t="s">
        <v>1528</v>
      </c>
      <c r="I103" s="22" t="s">
        <v>1527</v>
      </c>
      <c r="J103" s="22">
        <v>3</v>
      </c>
      <c r="K103" s="22">
        <v>14000</v>
      </c>
      <c r="L103" s="22">
        <v>9391062518</v>
      </c>
      <c r="M103" s="22">
        <v>1300029629</v>
      </c>
      <c r="N103" s="22" t="s">
        <v>1780</v>
      </c>
      <c r="O103" s="22" t="s">
        <v>972</v>
      </c>
      <c r="P103" s="22">
        <v>610</v>
      </c>
      <c r="Q103" s="22">
        <v>15</v>
      </c>
      <c r="R103" s="22">
        <v>2000</v>
      </c>
      <c r="S103" s="22" t="s">
        <v>878</v>
      </c>
      <c r="T103" s="22" t="s">
        <v>878</v>
      </c>
      <c r="U103" s="22" t="s">
        <v>878</v>
      </c>
      <c r="V103" s="23">
        <v>36824</v>
      </c>
      <c r="W103" s="23"/>
      <c r="X103" s="22"/>
      <c r="Y103" s="22" t="s">
        <v>878</v>
      </c>
      <c r="Z103" s="22" t="s">
        <v>1044</v>
      </c>
      <c r="AA103" s="22" t="s">
        <v>1045</v>
      </c>
      <c r="AB103" s="22" t="s">
        <v>1781</v>
      </c>
      <c r="AC103" s="22"/>
      <c r="AD103" s="23">
        <v>36824</v>
      </c>
      <c r="AE103" s="22" t="s">
        <v>876</v>
      </c>
      <c r="AF103" s="22"/>
      <c r="AG103" s="22" t="s">
        <v>877</v>
      </c>
      <c r="AH103" s="22"/>
      <c r="AI103" s="22"/>
      <c r="AJ103" s="22" t="s">
        <v>878</v>
      </c>
      <c r="AK103" s="22" t="s">
        <v>879</v>
      </c>
      <c r="AL103" s="22" t="s">
        <v>880</v>
      </c>
      <c r="AM103" s="23">
        <v>36824</v>
      </c>
      <c r="AN103" s="22" t="s">
        <v>879</v>
      </c>
      <c r="AO103" s="22" t="s">
        <v>881</v>
      </c>
      <c r="AP103" s="22" t="s">
        <v>256</v>
      </c>
      <c r="AQ103" s="22" t="s">
        <v>256</v>
      </c>
      <c r="AR103" s="22">
        <v>20</v>
      </c>
      <c r="AS103" s="22" t="s">
        <v>953</v>
      </c>
      <c r="AT103" s="22"/>
      <c r="AU103" s="22">
        <v>9936343086</v>
      </c>
      <c r="AV103" s="22"/>
      <c r="AW103" s="22">
        <v>12</v>
      </c>
      <c r="AX103" s="22" t="s">
        <v>1069</v>
      </c>
      <c r="AY103" s="22" t="s">
        <v>885</v>
      </c>
      <c r="AZ103" s="22" t="s">
        <v>1782</v>
      </c>
      <c r="BA103" s="22" t="s">
        <v>885</v>
      </c>
      <c r="BB103" s="22" t="s">
        <v>1513</v>
      </c>
      <c r="BC103" s="22">
        <v>78126</v>
      </c>
      <c r="BD103" s="22">
        <v>78170</v>
      </c>
      <c r="BE103" s="22"/>
      <c r="BF103" s="22"/>
      <c r="BG103" s="22"/>
      <c r="BH103" s="22">
        <v>6740030886</v>
      </c>
      <c r="BI103" s="22" t="s">
        <v>1783</v>
      </c>
      <c r="BJ103" s="22" t="s">
        <v>887</v>
      </c>
      <c r="BK103" s="22" t="s">
        <v>1784</v>
      </c>
      <c r="BL103" s="22" t="s">
        <v>918</v>
      </c>
      <c r="BM103" s="22" t="s">
        <v>890</v>
      </c>
      <c r="BN103" s="22"/>
      <c r="BO103" s="22" t="s">
        <v>1785</v>
      </c>
      <c r="BP103" s="22" t="s">
        <v>1786</v>
      </c>
      <c r="BQ103" s="22" t="s">
        <v>1787</v>
      </c>
      <c r="BR103" s="22" t="s">
        <v>1788</v>
      </c>
      <c r="BS103" s="22" t="s">
        <v>885</v>
      </c>
      <c r="BT103" s="22" t="s">
        <v>885</v>
      </c>
      <c r="BU103" s="22" t="s">
        <v>885</v>
      </c>
      <c r="BV103" s="22" t="s">
        <v>1789</v>
      </c>
      <c r="BW103" s="22"/>
      <c r="BX103" s="22">
        <v>78170</v>
      </c>
      <c r="BY103" s="22">
        <v>1.1950000000000001</v>
      </c>
      <c r="BZ103" s="23">
        <v>43173</v>
      </c>
      <c r="CA103" s="22" t="s">
        <v>959</v>
      </c>
      <c r="CB103" s="22">
        <v>6882</v>
      </c>
      <c r="CC103" s="22"/>
      <c r="CD103" s="22"/>
      <c r="CE103" s="22"/>
      <c r="CF103" s="24"/>
    </row>
    <row r="104" spans="1:84" x14ac:dyDescent="0.25">
      <c r="A104" s="17">
        <v>9940600058</v>
      </c>
      <c r="B104" s="18" t="s">
        <v>863</v>
      </c>
      <c r="C104" s="18" t="s">
        <v>864</v>
      </c>
      <c r="D104" s="18"/>
      <c r="E104" s="18" t="s">
        <v>1513</v>
      </c>
      <c r="F104" s="18" t="s">
        <v>1599</v>
      </c>
      <c r="G104" s="18" t="s">
        <v>1600</v>
      </c>
      <c r="H104" s="18" t="s">
        <v>1601</v>
      </c>
      <c r="I104" s="18" t="s">
        <v>1600</v>
      </c>
      <c r="J104" s="18">
        <v>1</v>
      </c>
      <c r="K104" s="18">
        <v>300</v>
      </c>
      <c r="L104" s="18">
        <v>1076820960</v>
      </c>
      <c r="M104" s="18">
        <v>1300031161</v>
      </c>
      <c r="N104" s="18" t="s">
        <v>1790</v>
      </c>
      <c r="O104" s="18" t="s">
        <v>1099</v>
      </c>
      <c r="P104" s="18" t="s">
        <v>1179</v>
      </c>
      <c r="Q104" s="18">
        <v>15</v>
      </c>
      <c r="R104" s="18">
        <v>2004</v>
      </c>
      <c r="S104" s="18" t="s">
        <v>871</v>
      </c>
      <c r="T104" s="18" t="s">
        <v>871</v>
      </c>
      <c r="U104" s="18" t="s">
        <v>871</v>
      </c>
      <c r="V104" s="19">
        <v>38348</v>
      </c>
      <c r="W104" s="19"/>
      <c r="X104" s="18"/>
      <c r="Y104" s="18" t="s">
        <v>871</v>
      </c>
      <c r="Z104" s="18" t="s">
        <v>873</v>
      </c>
      <c r="AA104" s="18" t="s">
        <v>874</v>
      </c>
      <c r="AB104" s="18" t="s">
        <v>1791</v>
      </c>
      <c r="AC104" s="18"/>
      <c r="AD104" s="19">
        <v>38348</v>
      </c>
      <c r="AE104" s="18" t="s">
        <v>876</v>
      </c>
      <c r="AF104" s="18"/>
      <c r="AG104" s="18" t="s">
        <v>877</v>
      </c>
      <c r="AH104" s="18"/>
      <c r="AI104" s="18"/>
      <c r="AJ104" s="18" t="s">
        <v>878</v>
      </c>
      <c r="AK104" s="18" t="s">
        <v>879</v>
      </c>
      <c r="AL104" s="18" t="s">
        <v>880</v>
      </c>
      <c r="AM104" s="19">
        <v>38348</v>
      </c>
      <c r="AN104" s="18" t="s">
        <v>879</v>
      </c>
      <c r="AO104" s="18" t="s">
        <v>881</v>
      </c>
      <c r="AP104" s="18" t="s">
        <v>256</v>
      </c>
      <c r="AQ104" s="18" t="s">
        <v>256</v>
      </c>
      <c r="AR104" s="18">
        <v>20</v>
      </c>
      <c r="AS104" s="18" t="s">
        <v>953</v>
      </c>
      <c r="AT104" s="18"/>
      <c r="AU104" s="18">
        <v>9940616234</v>
      </c>
      <c r="AV104" s="18"/>
      <c r="AW104" s="18">
        <v>5</v>
      </c>
      <c r="AX104" s="18" t="s">
        <v>1792</v>
      </c>
      <c r="AY104" s="18" t="s">
        <v>885</v>
      </c>
      <c r="AZ104" s="18" t="s">
        <v>885</v>
      </c>
      <c r="BA104" s="18" t="s">
        <v>885</v>
      </c>
      <c r="BB104" s="18" t="s">
        <v>1513</v>
      </c>
      <c r="BC104" s="18">
        <v>78126</v>
      </c>
      <c r="BD104" s="18">
        <v>78170</v>
      </c>
      <c r="BE104" s="18"/>
      <c r="BF104" s="18"/>
      <c r="BG104" s="18"/>
      <c r="BH104" s="18">
        <v>3357062910</v>
      </c>
      <c r="BI104" s="18" t="s">
        <v>1793</v>
      </c>
      <c r="BJ104" s="18" t="s">
        <v>887</v>
      </c>
      <c r="BK104" s="18" t="s">
        <v>1794</v>
      </c>
      <c r="BL104" s="18" t="s">
        <v>918</v>
      </c>
      <c r="BM104" s="18" t="s">
        <v>890</v>
      </c>
      <c r="BN104" s="18"/>
      <c r="BO104" s="18" t="s">
        <v>1795</v>
      </c>
      <c r="BP104" s="18" t="s">
        <v>1796</v>
      </c>
      <c r="BQ104" s="18" t="s">
        <v>885</v>
      </c>
      <c r="BR104" s="18" t="s">
        <v>1797</v>
      </c>
      <c r="BS104" s="18" t="s">
        <v>885</v>
      </c>
      <c r="BT104" s="18" t="s">
        <v>885</v>
      </c>
      <c r="BU104" s="18" t="s">
        <v>885</v>
      </c>
      <c r="BV104" s="18" t="s">
        <v>1513</v>
      </c>
      <c r="BW104" s="18">
        <v>78126</v>
      </c>
      <c r="BX104" s="18">
        <v>78170</v>
      </c>
      <c r="BY104" s="18">
        <v>0.14000000000000001</v>
      </c>
      <c r="BZ104" s="19">
        <v>43180</v>
      </c>
      <c r="CA104" s="18" t="s">
        <v>959</v>
      </c>
      <c r="CB104" s="18">
        <v>818</v>
      </c>
      <c r="CC104" s="18"/>
      <c r="CD104" s="18"/>
      <c r="CE104" s="18"/>
      <c r="CF104" s="20"/>
    </row>
    <row r="105" spans="1:84" x14ac:dyDescent="0.25">
      <c r="A105" s="21">
        <v>9950482022</v>
      </c>
      <c r="B105" s="22" t="s">
        <v>863</v>
      </c>
      <c r="C105" s="22" t="s">
        <v>864</v>
      </c>
      <c r="D105" s="22"/>
      <c r="E105" s="22" t="s">
        <v>1513</v>
      </c>
      <c r="F105" s="22" t="s">
        <v>1599</v>
      </c>
      <c r="G105" s="22" t="s">
        <v>1600</v>
      </c>
      <c r="H105" s="22" t="s">
        <v>1601</v>
      </c>
      <c r="I105" s="22" t="s">
        <v>1600</v>
      </c>
      <c r="J105" s="22">
        <v>2</v>
      </c>
      <c r="K105" s="22">
        <v>17300</v>
      </c>
      <c r="L105" s="22">
        <v>3275901266</v>
      </c>
      <c r="M105" s="22">
        <v>1300030472</v>
      </c>
      <c r="N105" s="22" t="s">
        <v>1798</v>
      </c>
      <c r="O105" s="22" t="s">
        <v>1099</v>
      </c>
      <c r="P105" s="22" t="s">
        <v>1179</v>
      </c>
      <c r="Q105" s="22">
        <v>15</v>
      </c>
      <c r="R105" s="22">
        <v>2003</v>
      </c>
      <c r="S105" s="22" t="s">
        <v>871</v>
      </c>
      <c r="T105" s="22" t="s">
        <v>871</v>
      </c>
      <c r="U105" s="22" t="s">
        <v>871</v>
      </c>
      <c r="V105" s="23">
        <v>38134</v>
      </c>
      <c r="W105" s="23"/>
      <c r="X105" s="22"/>
      <c r="Y105" s="22" t="s">
        <v>878</v>
      </c>
      <c r="Z105" s="22" t="s">
        <v>1044</v>
      </c>
      <c r="AA105" s="22" t="s">
        <v>1045</v>
      </c>
      <c r="AB105" s="22" t="s">
        <v>1774</v>
      </c>
      <c r="AC105" s="22"/>
      <c r="AD105" s="23">
        <v>38134</v>
      </c>
      <c r="AE105" s="22" t="s">
        <v>876</v>
      </c>
      <c r="AF105" s="22"/>
      <c r="AG105" s="22" t="s">
        <v>877</v>
      </c>
      <c r="AH105" s="22"/>
      <c r="AI105" s="22"/>
      <c r="AJ105" s="22" t="s">
        <v>878</v>
      </c>
      <c r="AK105" s="22" t="s">
        <v>879</v>
      </c>
      <c r="AL105" s="22" t="s">
        <v>880</v>
      </c>
      <c r="AM105" s="23">
        <v>38134</v>
      </c>
      <c r="AN105" s="22" t="s">
        <v>879</v>
      </c>
      <c r="AO105" s="22" t="s">
        <v>881</v>
      </c>
      <c r="AP105" s="22" t="s">
        <v>899</v>
      </c>
      <c r="AQ105" s="22" t="s">
        <v>256</v>
      </c>
      <c r="AR105" s="22">
        <v>20</v>
      </c>
      <c r="AS105" s="22" t="s">
        <v>953</v>
      </c>
      <c r="AT105" s="22"/>
      <c r="AU105" s="22">
        <v>9950443958</v>
      </c>
      <c r="AV105" s="22"/>
      <c r="AW105" s="22">
        <v>60</v>
      </c>
      <c r="AX105" s="22" t="s">
        <v>1653</v>
      </c>
      <c r="AY105" s="22" t="s">
        <v>885</v>
      </c>
      <c r="AZ105" s="22" t="s">
        <v>885</v>
      </c>
      <c r="BA105" s="22" t="s">
        <v>885</v>
      </c>
      <c r="BB105" s="22" t="s">
        <v>1513</v>
      </c>
      <c r="BC105" s="22">
        <v>78126</v>
      </c>
      <c r="BD105" s="22">
        <v>78170</v>
      </c>
      <c r="BE105" s="22"/>
      <c r="BF105" s="22"/>
      <c r="BG105" s="22"/>
      <c r="BH105" s="22">
        <v>4748107450</v>
      </c>
      <c r="BI105" s="22" t="s">
        <v>1799</v>
      </c>
      <c r="BJ105" s="22" t="s">
        <v>926</v>
      </c>
      <c r="BK105" s="22" t="s">
        <v>1800</v>
      </c>
      <c r="BL105" s="22" t="s">
        <v>918</v>
      </c>
      <c r="BM105" s="22" t="s">
        <v>890</v>
      </c>
      <c r="BN105" s="22"/>
      <c r="BO105" s="22" t="s">
        <v>1801</v>
      </c>
      <c r="BP105" s="22"/>
      <c r="BQ105" s="22" t="s">
        <v>1802</v>
      </c>
      <c r="BR105" s="22" t="s">
        <v>1803</v>
      </c>
      <c r="BS105" s="22" t="s">
        <v>885</v>
      </c>
      <c r="BT105" s="22" t="s">
        <v>885</v>
      </c>
      <c r="BU105" s="22" t="s">
        <v>885</v>
      </c>
      <c r="BV105" s="22" t="s">
        <v>1513</v>
      </c>
      <c r="BW105" s="22">
        <v>78126</v>
      </c>
      <c r="BX105" s="22">
        <v>78170</v>
      </c>
      <c r="BY105" s="22">
        <v>0.13200000000000001</v>
      </c>
      <c r="BZ105" s="23">
        <v>43180</v>
      </c>
      <c r="CA105" s="22" t="s">
        <v>959</v>
      </c>
      <c r="CB105" s="22">
        <v>666</v>
      </c>
      <c r="CC105" s="22"/>
      <c r="CD105" s="22"/>
      <c r="CE105" s="22"/>
      <c r="CF105" s="24"/>
    </row>
    <row r="106" spans="1:84" x14ac:dyDescent="0.25">
      <c r="A106" s="17">
        <v>9953913790</v>
      </c>
      <c r="B106" s="18" t="s">
        <v>863</v>
      </c>
      <c r="C106" s="18" t="s">
        <v>864</v>
      </c>
      <c r="D106" s="18"/>
      <c r="E106" s="18" t="s">
        <v>1513</v>
      </c>
      <c r="F106" s="18" t="s">
        <v>1610</v>
      </c>
      <c r="G106" s="18" t="s">
        <v>1611</v>
      </c>
      <c r="H106" s="18" t="s">
        <v>1612</v>
      </c>
      <c r="I106" s="18" t="s">
        <v>1611</v>
      </c>
      <c r="J106" s="18">
        <v>1</v>
      </c>
      <c r="K106" s="18">
        <v>8400</v>
      </c>
      <c r="L106" s="18">
        <v>7097942880</v>
      </c>
      <c r="M106" s="18">
        <v>1300031512</v>
      </c>
      <c r="N106" s="18" t="s">
        <v>1804</v>
      </c>
      <c r="O106" s="18" t="s">
        <v>869</v>
      </c>
      <c r="P106" s="18" t="s">
        <v>1505</v>
      </c>
      <c r="Q106" s="18">
        <v>15</v>
      </c>
      <c r="R106" s="18">
        <v>2010</v>
      </c>
      <c r="S106" s="18" t="s">
        <v>871</v>
      </c>
      <c r="T106" s="18" t="s">
        <v>871</v>
      </c>
      <c r="U106" s="18" t="s">
        <v>871</v>
      </c>
      <c r="V106" s="19">
        <v>40340</v>
      </c>
      <c r="W106" s="19"/>
      <c r="X106" s="18"/>
      <c r="Y106" s="18" t="s">
        <v>871</v>
      </c>
      <c r="Z106" s="18" t="s">
        <v>1805</v>
      </c>
      <c r="AA106" s="18" t="s">
        <v>1806</v>
      </c>
      <c r="AB106" s="18" t="s">
        <v>1807</v>
      </c>
      <c r="AC106" s="18"/>
      <c r="AD106" s="19">
        <v>40340</v>
      </c>
      <c r="AE106" s="18" t="s">
        <v>876</v>
      </c>
      <c r="AF106" s="18"/>
      <c r="AG106" s="18" t="s">
        <v>877</v>
      </c>
      <c r="AH106" s="18"/>
      <c r="AI106" s="18"/>
      <c r="AJ106" s="18" t="s">
        <v>878</v>
      </c>
      <c r="AK106" s="18" t="s">
        <v>879</v>
      </c>
      <c r="AL106" s="18" t="s">
        <v>880</v>
      </c>
      <c r="AM106" s="19">
        <v>40340</v>
      </c>
      <c r="AN106" s="18" t="s">
        <v>879</v>
      </c>
      <c r="AO106" s="18" t="s">
        <v>881</v>
      </c>
      <c r="AP106" s="18" t="s">
        <v>233</v>
      </c>
      <c r="AQ106" s="18" t="s">
        <v>233</v>
      </c>
      <c r="AR106" s="18">
        <v>20</v>
      </c>
      <c r="AS106" s="18" t="s">
        <v>953</v>
      </c>
      <c r="AT106" s="18"/>
      <c r="AU106" s="18">
        <v>9953954748</v>
      </c>
      <c r="AV106" s="18"/>
      <c r="AW106" s="18">
        <v>30</v>
      </c>
      <c r="AX106" s="18" t="s">
        <v>1808</v>
      </c>
      <c r="AY106" s="18" t="s">
        <v>885</v>
      </c>
      <c r="AZ106" s="18" t="s">
        <v>885</v>
      </c>
      <c r="BA106" s="18" t="s">
        <v>885</v>
      </c>
      <c r="BB106" s="18" t="s">
        <v>1513</v>
      </c>
      <c r="BC106" s="18">
        <v>78126</v>
      </c>
      <c r="BD106" s="18">
        <v>78170</v>
      </c>
      <c r="BE106" s="18"/>
      <c r="BF106" s="18"/>
      <c r="BG106" s="18"/>
      <c r="BH106" s="18">
        <v>2972774270</v>
      </c>
      <c r="BI106" s="18" t="s">
        <v>1809</v>
      </c>
      <c r="BJ106" s="18" t="s">
        <v>926</v>
      </c>
      <c r="BK106" s="18" t="s">
        <v>1810</v>
      </c>
      <c r="BL106" s="18" t="s">
        <v>889</v>
      </c>
      <c r="BM106" s="18" t="s">
        <v>890</v>
      </c>
      <c r="BN106" s="18"/>
      <c r="BO106" s="18" t="s">
        <v>1811</v>
      </c>
      <c r="BP106" s="18" t="s">
        <v>1812</v>
      </c>
      <c r="BQ106" s="18" t="s">
        <v>1813</v>
      </c>
      <c r="BR106" s="18" t="s">
        <v>1814</v>
      </c>
      <c r="BS106" s="18" t="s">
        <v>885</v>
      </c>
      <c r="BT106" s="18" t="s">
        <v>885</v>
      </c>
      <c r="BU106" s="18" t="s">
        <v>885</v>
      </c>
      <c r="BV106" s="18" t="s">
        <v>1513</v>
      </c>
      <c r="BW106" s="18">
        <v>78126</v>
      </c>
      <c r="BX106" s="18">
        <v>78170</v>
      </c>
      <c r="BY106" s="18">
        <v>0.36099999999999999</v>
      </c>
      <c r="BZ106" s="19">
        <v>43207</v>
      </c>
      <c r="CA106" s="18" t="s">
        <v>959</v>
      </c>
      <c r="CB106" s="18">
        <v>648</v>
      </c>
      <c r="CC106" s="18"/>
      <c r="CD106" s="18"/>
      <c r="CE106" s="18"/>
      <c r="CF106" s="20"/>
    </row>
    <row r="107" spans="1:84" x14ac:dyDescent="0.25">
      <c r="A107" s="21">
        <v>9961408748</v>
      </c>
      <c r="B107" s="22" t="s">
        <v>863</v>
      </c>
      <c r="C107" s="22" t="s">
        <v>864</v>
      </c>
      <c r="D107" s="22"/>
      <c r="E107" s="22" t="s">
        <v>1513</v>
      </c>
      <c r="F107" s="22" t="s">
        <v>1610</v>
      </c>
      <c r="G107" s="22" t="s">
        <v>1611</v>
      </c>
      <c r="H107" s="22" t="s">
        <v>1612</v>
      </c>
      <c r="I107" s="22" t="s">
        <v>1611</v>
      </c>
      <c r="J107" s="22">
        <v>1</v>
      </c>
      <c r="K107" s="22">
        <v>19100</v>
      </c>
      <c r="L107" s="22">
        <v>7624626040</v>
      </c>
      <c r="M107" s="22">
        <v>1300031052</v>
      </c>
      <c r="N107" s="22" t="s">
        <v>1815</v>
      </c>
      <c r="O107" s="22" t="s">
        <v>869</v>
      </c>
      <c r="P107" s="22" t="s">
        <v>951</v>
      </c>
      <c r="Q107" s="22">
        <v>15</v>
      </c>
      <c r="R107" s="22">
        <v>2004</v>
      </c>
      <c r="S107" s="22" t="s">
        <v>878</v>
      </c>
      <c r="T107" s="22" t="s">
        <v>871</v>
      </c>
      <c r="U107" s="22" t="s">
        <v>871</v>
      </c>
      <c r="V107" s="23">
        <v>38295</v>
      </c>
      <c r="W107" s="23"/>
      <c r="X107" s="22"/>
      <c r="Y107" s="22" t="s">
        <v>878</v>
      </c>
      <c r="Z107" s="22" t="s">
        <v>1044</v>
      </c>
      <c r="AA107" s="22" t="s">
        <v>1045</v>
      </c>
      <c r="AB107" s="22" t="s">
        <v>1816</v>
      </c>
      <c r="AC107" s="22"/>
      <c r="AD107" s="23">
        <v>38295</v>
      </c>
      <c r="AE107" s="22" t="s">
        <v>876</v>
      </c>
      <c r="AF107" s="22"/>
      <c r="AG107" s="22" t="s">
        <v>877</v>
      </c>
      <c r="AH107" s="22"/>
      <c r="AI107" s="22"/>
      <c r="AJ107" s="22" t="s">
        <v>878</v>
      </c>
      <c r="AK107" s="22" t="s">
        <v>879</v>
      </c>
      <c r="AL107" s="22" t="s">
        <v>880</v>
      </c>
      <c r="AM107" s="23">
        <v>38295</v>
      </c>
      <c r="AN107" s="22" t="s">
        <v>879</v>
      </c>
      <c r="AO107" s="22" t="s">
        <v>881</v>
      </c>
      <c r="AP107" s="22" t="s">
        <v>899</v>
      </c>
      <c r="AQ107" s="22" t="s">
        <v>256</v>
      </c>
      <c r="AR107" s="22">
        <v>25</v>
      </c>
      <c r="AS107" s="22" t="s">
        <v>953</v>
      </c>
      <c r="AT107" s="22"/>
      <c r="AU107" s="22">
        <v>9961474352</v>
      </c>
      <c r="AV107" s="22"/>
      <c r="AW107" s="22">
        <v>75</v>
      </c>
      <c r="AX107" s="22" t="s">
        <v>1817</v>
      </c>
      <c r="AY107" s="22" t="s">
        <v>885</v>
      </c>
      <c r="AZ107" s="22" t="s">
        <v>885</v>
      </c>
      <c r="BA107" s="22" t="s">
        <v>885</v>
      </c>
      <c r="BB107" s="22" t="s">
        <v>1513</v>
      </c>
      <c r="BC107" s="22">
        <v>78126</v>
      </c>
      <c r="BD107" s="22">
        <v>78170</v>
      </c>
      <c r="BE107" s="22"/>
      <c r="BF107" s="22"/>
      <c r="BG107" s="22"/>
      <c r="BH107" s="22">
        <v>6571825130</v>
      </c>
      <c r="BI107" s="22" t="s">
        <v>1818</v>
      </c>
      <c r="BJ107" s="22" t="s">
        <v>887</v>
      </c>
      <c r="BK107" s="22" t="s">
        <v>1819</v>
      </c>
      <c r="BL107" s="22" t="s">
        <v>889</v>
      </c>
      <c r="BM107" s="22" t="s">
        <v>890</v>
      </c>
      <c r="BN107" s="22" t="s">
        <v>1820</v>
      </c>
      <c r="BO107" s="22" t="s">
        <v>1821</v>
      </c>
      <c r="BP107" s="22" t="s">
        <v>1822</v>
      </c>
      <c r="BQ107" s="22" t="s">
        <v>1823</v>
      </c>
      <c r="BR107" s="22" t="s">
        <v>1824</v>
      </c>
      <c r="BS107" s="22" t="s">
        <v>885</v>
      </c>
      <c r="BT107" s="22" t="s">
        <v>885</v>
      </c>
      <c r="BU107" s="22" t="s">
        <v>885</v>
      </c>
      <c r="BV107" s="22" t="s">
        <v>1513</v>
      </c>
      <c r="BW107" s="22">
        <v>78126</v>
      </c>
      <c r="BX107" s="22">
        <v>78170</v>
      </c>
      <c r="BY107" s="22">
        <v>0.27800000000000002</v>
      </c>
      <c r="BZ107" s="23">
        <v>43207</v>
      </c>
      <c r="CA107" s="22" t="s">
        <v>959</v>
      </c>
      <c r="CB107" s="22">
        <v>1454</v>
      </c>
      <c r="CC107" s="22"/>
      <c r="CD107" s="22"/>
      <c r="CE107" s="22"/>
      <c r="CF107" s="24"/>
    </row>
    <row r="108" spans="1:84" x14ac:dyDescent="0.25">
      <c r="A108" s="17">
        <v>9964089852</v>
      </c>
      <c r="B108" s="18" t="s">
        <v>863</v>
      </c>
      <c r="C108" s="18" t="s">
        <v>864</v>
      </c>
      <c r="D108" s="18"/>
      <c r="E108" s="18" t="s">
        <v>1513</v>
      </c>
      <c r="F108" s="18" t="s">
        <v>1599</v>
      </c>
      <c r="G108" s="18" t="s">
        <v>1600</v>
      </c>
      <c r="H108" s="18" t="s">
        <v>1601</v>
      </c>
      <c r="I108" s="18" t="s">
        <v>1600</v>
      </c>
      <c r="J108" s="18">
        <v>1</v>
      </c>
      <c r="K108" s="18">
        <v>4300</v>
      </c>
      <c r="L108" s="18">
        <v>5822603884</v>
      </c>
      <c r="M108" s="18">
        <v>1300030600</v>
      </c>
      <c r="N108" s="18">
        <v>945037770</v>
      </c>
      <c r="O108" s="18" t="s">
        <v>1015</v>
      </c>
      <c r="P108" s="18" t="s">
        <v>1016</v>
      </c>
      <c r="Q108" s="18">
        <v>15</v>
      </c>
      <c r="R108" s="18">
        <v>1994</v>
      </c>
      <c r="S108" s="18" t="s">
        <v>878</v>
      </c>
      <c r="T108" s="18" t="s">
        <v>878</v>
      </c>
      <c r="U108" s="18" t="s">
        <v>878</v>
      </c>
      <c r="V108" s="19">
        <v>34621</v>
      </c>
      <c r="W108" s="19"/>
      <c r="X108" s="18"/>
      <c r="Y108" s="18" t="s">
        <v>878</v>
      </c>
      <c r="Z108" s="18" t="s">
        <v>1044</v>
      </c>
      <c r="AA108" s="18" t="s">
        <v>1045</v>
      </c>
      <c r="AB108" s="18" t="s">
        <v>1825</v>
      </c>
      <c r="AC108" s="18"/>
      <c r="AD108" s="19">
        <v>34621</v>
      </c>
      <c r="AE108" s="18" t="s">
        <v>876</v>
      </c>
      <c r="AF108" s="18"/>
      <c r="AG108" s="18" t="s">
        <v>877</v>
      </c>
      <c r="AH108" s="18"/>
      <c r="AI108" s="18"/>
      <c r="AJ108" s="18" t="s">
        <v>878</v>
      </c>
      <c r="AK108" s="18" t="s">
        <v>879</v>
      </c>
      <c r="AL108" s="18" t="s">
        <v>880</v>
      </c>
      <c r="AM108" s="19">
        <v>34621</v>
      </c>
      <c r="AN108" s="18" t="s">
        <v>879</v>
      </c>
      <c r="AO108" s="18" t="s">
        <v>881</v>
      </c>
      <c r="AP108" s="18" t="s">
        <v>256</v>
      </c>
      <c r="AQ108" s="18" t="s">
        <v>233</v>
      </c>
      <c r="AR108" s="18">
        <v>20</v>
      </c>
      <c r="AS108" s="18" t="s">
        <v>953</v>
      </c>
      <c r="AT108" s="18"/>
      <c r="AU108" s="18">
        <v>9964060438</v>
      </c>
      <c r="AV108" s="18"/>
      <c r="AW108" s="18">
        <v>23</v>
      </c>
      <c r="AX108" s="18" t="s">
        <v>1826</v>
      </c>
      <c r="AY108" s="18" t="s">
        <v>885</v>
      </c>
      <c r="AZ108" s="18" t="s">
        <v>885</v>
      </c>
      <c r="BA108" s="18" t="s">
        <v>885</v>
      </c>
      <c r="BB108" s="18" t="s">
        <v>1513</v>
      </c>
      <c r="BC108" s="18">
        <v>78126</v>
      </c>
      <c r="BD108" s="18">
        <v>78170</v>
      </c>
      <c r="BE108" s="18"/>
      <c r="BF108" s="18"/>
      <c r="BG108" s="18"/>
      <c r="BH108" s="18">
        <v>1820990564</v>
      </c>
      <c r="BI108" s="18" t="s">
        <v>1827</v>
      </c>
      <c r="BJ108" s="18" t="s">
        <v>926</v>
      </c>
      <c r="BK108" s="18" t="s">
        <v>1828</v>
      </c>
      <c r="BL108" s="18" t="s">
        <v>889</v>
      </c>
      <c r="BM108" s="18" t="s">
        <v>890</v>
      </c>
      <c r="BN108" s="18"/>
      <c r="BO108" s="18" t="s">
        <v>1829</v>
      </c>
      <c r="BP108" s="18" t="s">
        <v>1829</v>
      </c>
      <c r="BQ108" s="18" t="s">
        <v>1830</v>
      </c>
      <c r="BR108" s="18" t="s">
        <v>1831</v>
      </c>
      <c r="BS108" s="18" t="s">
        <v>885</v>
      </c>
      <c r="BT108" s="18" t="s">
        <v>885</v>
      </c>
      <c r="BU108" s="18" t="s">
        <v>885</v>
      </c>
      <c r="BV108" s="18" t="s">
        <v>1513</v>
      </c>
      <c r="BW108" s="18">
        <v>78126</v>
      </c>
      <c r="BX108" s="18">
        <v>78170</v>
      </c>
      <c r="BY108" s="18">
        <v>0.373</v>
      </c>
      <c r="BZ108" s="19">
        <v>43180</v>
      </c>
      <c r="CA108" s="18" t="s">
        <v>959</v>
      </c>
      <c r="CB108" s="18">
        <v>3440</v>
      </c>
      <c r="CC108" s="18"/>
      <c r="CD108" s="18"/>
      <c r="CE108" s="18"/>
      <c r="CF108" s="20"/>
    </row>
    <row r="109" spans="1:84" x14ac:dyDescent="0.25">
      <c r="A109" s="21">
        <v>9965104678</v>
      </c>
      <c r="B109" s="22" t="s">
        <v>863</v>
      </c>
      <c r="C109" s="22" t="s">
        <v>864</v>
      </c>
      <c r="D109" s="22"/>
      <c r="E109" s="22" t="s">
        <v>1513</v>
      </c>
      <c r="F109" s="22" t="s">
        <v>1610</v>
      </c>
      <c r="G109" s="22" t="s">
        <v>1611</v>
      </c>
      <c r="H109" s="22" t="s">
        <v>1612</v>
      </c>
      <c r="I109" s="22" t="s">
        <v>1611</v>
      </c>
      <c r="J109" s="22">
        <v>1</v>
      </c>
      <c r="K109" s="22">
        <v>15100</v>
      </c>
      <c r="L109" s="22">
        <v>7591225958</v>
      </c>
      <c r="M109" s="22">
        <v>1300031011</v>
      </c>
      <c r="N109" s="22" t="s">
        <v>1832</v>
      </c>
      <c r="O109" s="22" t="s">
        <v>1015</v>
      </c>
      <c r="P109" s="22" t="s">
        <v>1016</v>
      </c>
      <c r="Q109" s="22">
        <v>15</v>
      </c>
      <c r="R109" s="22">
        <v>1997</v>
      </c>
      <c r="S109" s="22" t="s">
        <v>878</v>
      </c>
      <c r="T109" s="22" t="s">
        <v>878</v>
      </c>
      <c r="U109" s="22" t="s">
        <v>878</v>
      </c>
      <c r="V109" s="23">
        <v>39097</v>
      </c>
      <c r="W109" s="23"/>
      <c r="X109" s="22"/>
      <c r="Y109" s="22" t="s">
        <v>878</v>
      </c>
      <c r="Z109" s="22" t="s">
        <v>1044</v>
      </c>
      <c r="AA109" s="22" t="s">
        <v>1045</v>
      </c>
      <c r="AB109" s="22" t="s">
        <v>1603</v>
      </c>
      <c r="AC109" s="22"/>
      <c r="AD109" s="23">
        <v>39097</v>
      </c>
      <c r="AE109" s="22" t="s">
        <v>876</v>
      </c>
      <c r="AF109" s="22"/>
      <c r="AG109" s="22" t="s">
        <v>877</v>
      </c>
      <c r="AH109" s="22"/>
      <c r="AI109" s="22"/>
      <c r="AJ109" s="22" t="s">
        <v>878</v>
      </c>
      <c r="AK109" s="22" t="s">
        <v>879</v>
      </c>
      <c r="AL109" s="22" t="s">
        <v>880</v>
      </c>
      <c r="AM109" s="23">
        <v>43039</v>
      </c>
      <c r="AN109" s="22" t="s">
        <v>879</v>
      </c>
      <c r="AO109" s="22" t="s">
        <v>881</v>
      </c>
      <c r="AP109" s="22" t="s">
        <v>899</v>
      </c>
      <c r="AQ109" s="22" t="s">
        <v>256</v>
      </c>
      <c r="AR109" s="22">
        <v>20</v>
      </c>
      <c r="AS109" s="22" t="s">
        <v>953</v>
      </c>
      <c r="AT109" s="22"/>
      <c r="AU109" s="22">
        <v>9965166454</v>
      </c>
      <c r="AV109" s="22"/>
      <c r="AW109" s="22">
        <v>25</v>
      </c>
      <c r="AX109" s="22" t="s">
        <v>1817</v>
      </c>
      <c r="AY109" s="22" t="s">
        <v>885</v>
      </c>
      <c r="AZ109" s="22" t="s">
        <v>885</v>
      </c>
      <c r="BA109" s="22" t="s">
        <v>885</v>
      </c>
      <c r="BB109" s="22" t="s">
        <v>1513</v>
      </c>
      <c r="BC109" s="22">
        <v>78126</v>
      </c>
      <c r="BD109" s="22">
        <v>78170</v>
      </c>
      <c r="BE109" s="22"/>
      <c r="BF109" s="22"/>
      <c r="BG109" s="22"/>
      <c r="BH109" s="22">
        <v>9003088376</v>
      </c>
      <c r="BI109" s="22" t="s">
        <v>1833</v>
      </c>
      <c r="BJ109" s="22" t="s">
        <v>887</v>
      </c>
      <c r="BK109" s="22" t="s">
        <v>1834</v>
      </c>
      <c r="BL109" s="22" t="s">
        <v>889</v>
      </c>
      <c r="BM109" s="22" t="s">
        <v>890</v>
      </c>
      <c r="BN109" s="22"/>
      <c r="BO109" s="22" t="s">
        <v>1835</v>
      </c>
      <c r="BP109" s="22" t="s">
        <v>1836</v>
      </c>
      <c r="BQ109" s="22" t="s">
        <v>1837</v>
      </c>
      <c r="BR109" s="22" t="s">
        <v>1838</v>
      </c>
      <c r="BS109" s="22" t="s">
        <v>885</v>
      </c>
      <c r="BT109" s="22" t="s">
        <v>885</v>
      </c>
      <c r="BU109" s="22" t="s">
        <v>885</v>
      </c>
      <c r="BV109" s="22" t="s">
        <v>1513</v>
      </c>
      <c r="BW109" s="22">
        <v>78126</v>
      </c>
      <c r="BX109" s="22">
        <v>78170</v>
      </c>
      <c r="BY109" s="22">
        <v>0.378</v>
      </c>
      <c r="BZ109" s="23">
        <v>43207</v>
      </c>
      <c r="CA109" s="22" t="s">
        <v>959</v>
      </c>
      <c r="CB109" s="22">
        <v>3534</v>
      </c>
      <c r="CC109" s="22"/>
      <c r="CD109" s="22"/>
      <c r="CE109" s="22"/>
      <c r="CF109" s="24"/>
    </row>
    <row r="110" spans="1:84" x14ac:dyDescent="0.25">
      <c r="A110" s="17">
        <v>9972600040</v>
      </c>
      <c r="B110" s="18" t="s">
        <v>863</v>
      </c>
      <c r="C110" s="18" t="s">
        <v>864</v>
      </c>
      <c r="D110" s="18"/>
      <c r="E110" s="18" t="s">
        <v>1513</v>
      </c>
      <c r="F110" s="18" t="s">
        <v>1599</v>
      </c>
      <c r="G110" s="18" t="s">
        <v>1600</v>
      </c>
      <c r="H110" s="18" t="s">
        <v>1601</v>
      </c>
      <c r="I110" s="18" t="s">
        <v>1600</v>
      </c>
      <c r="J110" s="18">
        <v>2</v>
      </c>
      <c r="K110" s="18">
        <v>20600</v>
      </c>
      <c r="L110" s="18">
        <v>9699220840</v>
      </c>
      <c r="M110" s="18">
        <v>1300031149</v>
      </c>
      <c r="N110" s="18">
        <v>687572</v>
      </c>
      <c r="O110" s="18" t="s">
        <v>1015</v>
      </c>
      <c r="P110" s="18" t="s">
        <v>1016</v>
      </c>
      <c r="Q110" s="18">
        <v>15</v>
      </c>
      <c r="R110" s="18">
        <v>2000</v>
      </c>
      <c r="S110" s="18" t="s">
        <v>878</v>
      </c>
      <c r="T110" s="18" t="s">
        <v>878</v>
      </c>
      <c r="U110" s="18" t="s">
        <v>878</v>
      </c>
      <c r="V110" s="19">
        <v>38770</v>
      </c>
      <c r="W110" s="19"/>
      <c r="X110" s="18"/>
      <c r="Y110" s="18" t="s">
        <v>878</v>
      </c>
      <c r="Z110" s="18" t="s">
        <v>1044</v>
      </c>
      <c r="AA110" s="18" t="s">
        <v>1045</v>
      </c>
      <c r="AB110" s="18" t="s">
        <v>1839</v>
      </c>
      <c r="AC110" s="18"/>
      <c r="AD110" s="19">
        <v>38770</v>
      </c>
      <c r="AE110" s="18" t="s">
        <v>876</v>
      </c>
      <c r="AF110" s="18"/>
      <c r="AG110" s="18" t="s">
        <v>877</v>
      </c>
      <c r="AH110" s="18"/>
      <c r="AI110" s="18"/>
      <c r="AJ110" s="18" t="s">
        <v>878</v>
      </c>
      <c r="AK110" s="18" t="s">
        <v>879</v>
      </c>
      <c r="AL110" s="18" t="s">
        <v>880</v>
      </c>
      <c r="AM110" s="19">
        <v>42447</v>
      </c>
      <c r="AN110" s="18" t="s">
        <v>879</v>
      </c>
      <c r="AO110" s="18" t="s">
        <v>881</v>
      </c>
      <c r="AP110" s="18" t="s">
        <v>256</v>
      </c>
      <c r="AQ110" s="18" t="s">
        <v>256</v>
      </c>
      <c r="AR110" s="18">
        <v>20</v>
      </c>
      <c r="AS110" s="18" t="s">
        <v>953</v>
      </c>
      <c r="AT110" s="18"/>
      <c r="AU110" s="18">
        <v>9972673106</v>
      </c>
      <c r="AV110" s="18"/>
      <c r="AW110" s="18">
        <v>35</v>
      </c>
      <c r="AX110" s="18" t="s">
        <v>1604</v>
      </c>
      <c r="AY110" s="18" t="s">
        <v>885</v>
      </c>
      <c r="AZ110" s="18" t="s">
        <v>885</v>
      </c>
      <c r="BA110" s="18" t="s">
        <v>885</v>
      </c>
      <c r="BB110" s="18" t="s">
        <v>1513</v>
      </c>
      <c r="BC110" s="18">
        <v>78126</v>
      </c>
      <c r="BD110" s="18">
        <v>78170</v>
      </c>
      <c r="BE110" s="18"/>
      <c r="BF110" s="18"/>
      <c r="BG110" s="18"/>
      <c r="BH110" s="18">
        <v>1295260217</v>
      </c>
      <c r="BI110" s="18"/>
      <c r="BJ110" s="18" t="s">
        <v>926</v>
      </c>
      <c r="BK110" s="18" t="s">
        <v>1840</v>
      </c>
      <c r="BL110" s="18" t="s">
        <v>889</v>
      </c>
      <c r="BM110" s="18" t="s">
        <v>890</v>
      </c>
      <c r="BN110" s="18"/>
      <c r="BO110" s="18" t="s">
        <v>1841</v>
      </c>
      <c r="BP110" s="18" t="s">
        <v>1842</v>
      </c>
      <c r="BQ110" s="18" t="s">
        <v>1843</v>
      </c>
      <c r="BR110" s="18" t="s">
        <v>885</v>
      </c>
      <c r="BS110" s="18" t="s">
        <v>885</v>
      </c>
      <c r="BT110" s="18" t="s">
        <v>885</v>
      </c>
      <c r="BU110" s="18" t="s">
        <v>885</v>
      </c>
      <c r="BV110" s="18" t="s">
        <v>885</v>
      </c>
      <c r="BW110" s="18"/>
      <c r="BX110" s="18"/>
      <c r="BY110" s="18">
        <v>0.28999999999999998</v>
      </c>
      <c r="BZ110" s="19">
        <v>43180</v>
      </c>
      <c r="CA110" s="18" t="s">
        <v>959</v>
      </c>
      <c r="CB110" s="18">
        <v>2403</v>
      </c>
      <c r="CC110" s="18"/>
      <c r="CD110" s="18"/>
      <c r="CE110" s="18"/>
      <c r="CF110" s="20"/>
    </row>
    <row r="111" spans="1:84" x14ac:dyDescent="0.25">
      <c r="A111" s="21">
        <v>9985781334</v>
      </c>
      <c r="B111" s="22" t="s">
        <v>863</v>
      </c>
      <c r="C111" s="22" t="s">
        <v>864</v>
      </c>
      <c r="D111" s="22"/>
      <c r="E111" s="22" t="s">
        <v>1513</v>
      </c>
      <c r="F111" s="22" t="s">
        <v>1599</v>
      </c>
      <c r="G111" s="22" t="s">
        <v>1600</v>
      </c>
      <c r="H111" s="22" t="s">
        <v>1601</v>
      </c>
      <c r="I111" s="22" t="s">
        <v>1600</v>
      </c>
      <c r="J111" s="22">
        <v>1</v>
      </c>
      <c r="K111" s="22">
        <v>8300</v>
      </c>
      <c r="L111" s="22">
        <v>2310700620</v>
      </c>
      <c r="M111" s="22">
        <v>1300030393</v>
      </c>
      <c r="N111" s="22" t="s">
        <v>1844</v>
      </c>
      <c r="O111" s="22" t="s">
        <v>869</v>
      </c>
      <c r="P111" s="22" t="s">
        <v>951</v>
      </c>
      <c r="Q111" s="22">
        <v>15</v>
      </c>
      <c r="R111" s="22">
        <v>2006</v>
      </c>
      <c r="S111" s="22" t="s">
        <v>878</v>
      </c>
      <c r="T111" s="22" t="s">
        <v>871</v>
      </c>
      <c r="U111" s="22" t="s">
        <v>871</v>
      </c>
      <c r="V111" s="23">
        <v>39086</v>
      </c>
      <c r="W111" s="23"/>
      <c r="X111" s="22">
        <v>1300007141</v>
      </c>
      <c r="Y111" s="22" t="s">
        <v>878</v>
      </c>
      <c r="Z111" s="22" t="s">
        <v>1044</v>
      </c>
      <c r="AA111" s="22" t="s">
        <v>1045</v>
      </c>
      <c r="AB111" s="22" t="s">
        <v>1845</v>
      </c>
      <c r="AC111" s="22"/>
      <c r="AD111" s="23">
        <v>39086</v>
      </c>
      <c r="AE111" s="22" t="s">
        <v>876</v>
      </c>
      <c r="AF111" s="22"/>
      <c r="AG111" s="22" t="s">
        <v>877</v>
      </c>
      <c r="AH111" s="22"/>
      <c r="AI111" s="22"/>
      <c r="AJ111" s="22" t="s">
        <v>878</v>
      </c>
      <c r="AK111" s="22" t="s">
        <v>879</v>
      </c>
      <c r="AL111" s="22" t="s">
        <v>880</v>
      </c>
      <c r="AM111" s="23">
        <v>39086</v>
      </c>
      <c r="AN111" s="22" t="s">
        <v>879</v>
      </c>
      <c r="AO111" s="22" t="s">
        <v>881</v>
      </c>
      <c r="AP111" s="22" t="s">
        <v>256</v>
      </c>
      <c r="AQ111" s="22" t="s">
        <v>256</v>
      </c>
      <c r="AR111" s="22">
        <v>25</v>
      </c>
      <c r="AS111" s="22" t="s">
        <v>1118</v>
      </c>
      <c r="AT111" s="22"/>
      <c r="AU111" s="22">
        <v>9985722898</v>
      </c>
      <c r="AV111" s="22"/>
      <c r="AW111" s="22">
        <v>33</v>
      </c>
      <c r="AX111" s="22" t="s">
        <v>1846</v>
      </c>
      <c r="AY111" s="22" t="s">
        <v>885</v>
      </c>
      <c r="AZ111" s="22" t="s">
        <v>1847</v>
      </c>
      <c r="BA111" s="22" t="s">
        <v>885</v>
      </c>
      <c r="BB111" s="22" t="s">
        <v>1513</v>
      </c>
      <c r="BC111" s="22">
        <v>78126</v>
      </c>
      <c r="BD111" s="22">
        <v>78170</v>
      </c>
      <c r="BE111" s="22"/>
      <c r="BF111" s="22"/>
      <c r="BG111" s="22"/>
      <c r="BH111" s="22">
        <v>8108931302</v>
      </c>
      <c r="BI111" s="22" t="s">
        <v>1848</v>
      </c>
      <c r="BJ111" s="22" t="s">
        <v>887</v>
      </c>
      <c r="BK111" s="22" t="s">
        <v>1849</v>
      </c>
      <c r="BL111" s="22" t="s">
        <v>918</v>
      </c>
      <c r="BM111" s="22" t="s">
        <v>890</v>
      </c>
      <c r="BN111" s="22"/>
      <c r="BO111" s="22" t="s">
        <v>1850</v>
      </c>
      <c r="BP111" s="22"/>
      <c r="BQ111" s="22" t="s">
        <v>885</v>
      </c>
      <c r="BR111" s="22" t="s">
        <v>1851</v>
      </c>
      <c r="BS111" s="22" t="s">
        <v>885</v>
      </c>
      <c r="BT111" s="22" t="s">
        <v>1847</v>
      </c>
      <c r="BU111" s="22" t="s">
        <v>885</v>
      </c>
      <c r="BV111" s="22" t="s">
        <v>1513</v>
      </c>
      <c r="BW111" s="22">
        <v>78126</v>
      </c>
      <c r="BX111" s="22">
        <v>78170</v>
      </c>
      <c r="BY111" s="22">
        <v>0.18</v>
      </c>
      <c r="BZ111" s="23">
        <v>43180</v>
      </c>
      <c r="CA111" s="22" t="s">
        <v>959</v>
      </c>
      <c r="CB111" s="22">
        <v>770</v>
      </c>
      <c r="CC111" s="22"/>
      <c r="CD111" s="22"/>
      <c r="CE111" s="22"/>
      <c r="CF111" s="24"/>
    </row>
    <row r="112" spans="1:84" x14ac:dyDescent="0.25">
      <c r="A112" s="17">
        <v>9989877624</v>
      </c>
      <c r="B112" s="18" t="s">
        <v>863</v>
      </c>
      <c r="C112" s="18" t="s">
        <v>864</v>
      </c>
      <c r="D112" s="18"/>
      <c r="E112" s="18" t="s">
        <v>1513</v>
      </c>
      <c r="F112" s="18" t="s">
        <v>1514</v>
      </c>
      <c r="G112" s="18" t="s">
        <v>1515</v>
      </c>
      <c r="H112" s="18" t="s">
        <v>1516</v>
      </c>
      <c r="I112" s="18" t="s">
        <v>1515</v>
      </c>
      <c r="J112" s="18">
        <v>1</v>
      </c>
      <c r="K112" s="18">
        <v>28500</v>
      </c>
      <c r="L112" s="18">
        <v>5132793988</v>
      </c>
      <c r="M112" s="18">
        <v>1300086891</v>
      </c>
      <c r="N112" s="18" t="s">
        <v>1852</v>
      </c>
      <c r="O112" s="18" t="s">
        <v>869</v>
      </c>
      <c r="P112" s="18" t="s">
        <v>1505</v>
      </c>
      <c r="Q112" s="18">
        <v>15</v>
      </c>
      <c r="R112" s="18">
        <v>2015</v>
      </c>
      <c r="S112" s="18" t="s">
        <v>871</v>
      </c>
      <c r="T112" s="18" t="s">
        <v>871</v>
      </c>
      <c r="U112" s="18" t="s">
        <v>871</v>
      </c>
      <c r="V112" s="19">
        <v>42257</v>
      </c>
      <c r="W112" s="19"/>
      <c r="X112" s="18"/>
      <c r="Y112" s="18" t="s">
        <v>878</v>
      </c>
      <c r="Z112" s="18" t="s">
        <v>981</v>
      </c>
      <c r="AA112" s="18" t="s">
        <v>982</v>
      </c>
      <c r="AB112" s="18" t="s">
        <v>1853</v>
      </c>
      <c r="AC112" s="18"/>
      <c r="AD112" s="19">
        <v>42257</v>
      </c>
      <c r="AE112" s="18" t="s">
        <v>876</v>
      </c>
      <c r="AF112" s="18"/>
      <c r="AG112" s="18" t="s">
        <v>877</v>
      </c>
      <c r="AH112" s="18"/>
      <c r="AI112" s="18"/>
      <c r="AJ112" s="18" t="s">
        <v>878</v>
      </c>
      <c r="AK112" s="18" t="s">
        <v>879</v>
      </c>
      <c r="AL112" s="18" t="s">
        <v>880</v>
      </c>
      <c r="AM112" s="19">
        <v>42257</v>
      </c>
      <c r="AN112" s="18" t="s">
        <v>879</v>
      </c>
      <c r="AO112" s="18" t="s">
        <v>881</v>
      </c>
      <c r="AP112" s="18" t="s">
        <v>899</v>
      </c>
      <c r="AQ112" s="18" t="s">
        <v>205</v>
      </c>
      <c r="AR112" s="18">
        <v>20</v>
      </c>
      <c r="AS112" s="18" t="s">
        <v>953</v>
      </c>
      <c r="AT112" s="18"/>
      <c r="AU112" s="18">
        <v>9989856780</v>
      </c>
      <c r="AV112" s="18"/>
      <c r="AW112" s="18">
        <v>33</v>
      </c>
      <c r="AX112" s="18" t="s">
        <v>1519</v>
      </c>
      <c r="AY112" s="18" t="s">
        <v>885</v>
      </c>
      <c r="AZ112" s="18" t="s">
        <v>1854</v>
      </c>
      <c r="BA112" s="18" t="s">
        <v>885</v>
      </c>
      <c r="BB112" s="18" t="s">
        <v>1513</v>
      </c>
      <c r="BC112" s="18">
        <v>78126</v>
      </c>
      <c r="BD112" s="18">
        <v>78170</v>
      </c>
      <c r="BE112" s="18"/>
      <c r="BF112" s="18"/>
      <c r="BG112" s="18"/>
      <c r="BH112" s="18">
        <v>1646057485</v>
      </c>
      <c r="BI112" s="18"/>
      <c r="BJ112" s="18" t="s">
        <v>926</v>
      </c>
      <c r="BK112" s="18" t="s">
        <v>1855</v>
      </c>
      <c r="BL112" s="18" t="s">
        <v>889</v>
      </c>
      <c r="BM112" s="18" t="s">
        <v>890</v>
      </c>
      <c r="BN112" s="18"/>
      <c r="BO112" s="18" t="s">
        <v>1856</v>
      </c>
      <c r="BP112" s="18" t="s">
        <v>1857</v>
      </c>
      <c r="BQ112" s="18" t="s">
        <v>1858</v>
      </c>
      <c r="BR112" s="18" t="s">
        <v>1859</v>
      </c>
      <c r="BS112" s="18" t="s">
        <v>885</v>
      </c>
      <c r="BT112" s="18" t="s">
        <v>885</v>
      </c>
      <c r="BU112" s="18" t="s">
        <v>885</v>
      </c>
      <c r="BV112" s="18" t="s">
        <v>1513</v>
      </c>
      <c r="BW112" s="18">
        <v>78126</v>
      </c>
      <c r="BX112" s="18">
        <v>78170</v>
      </c>
      <c r="BY112" s="18">
        <v>0.52</v>
      </c>
      <c r="BZ112" s="19">
        <v>43180</v>
      </c>
      <c r="CA112" s="18" t="s">
        <v>959</v>
      </c>
      <c r="CB112" s="18">
        <v>481</v>
      </c>
      <c r="CC112" s="18"/>
      <c r="CD112" s="18"/>
      <c r="CE112" s="18"/>
      <c r="CF112" s="20"/>
    </row>
    <row r="113" spans="1:84" x14ac:dyDescent="0.25">
      <c r="A113" s="21">
        <v>9992367112</v>
      </c>
      <c r="B113" s="22" t="s">
        <v>863</v>
      </c>
      <c r="C113" s="22" t="s">
        <v>864</v>
      </c>
      <c r="D113" s="22"/>
      <c r="E113" s="22" t="s">
        <v>1513</v>
      </c>
      <c r="F113" s="22" t="s">
        <v>1599</v>
      </c>
      <c r="G113" s="22" t="s">
        <v>1600</v>
      </c>
      <c r="H113" s="22" t="s">
        <v>1601</v>
      </c>
      <c r="I113" s="22" t="s">
        <v>1600</v>
      </c>
      <c r="J113" s="22">
        <v>1</v>
      </c>
      <c r="K113" s="22">
        <v>300</v>
      </c>
      <c r="L113" s="22">
        <v>5702276840</v>
      </c>
      <c r="M113" s="22">
        <v>1300029838</v>
      </c>
      <c r="N113" s="22" t="s">
        <v>1860</v>
      </c>
      <c r="O113" s="22" t="s">
        <v>869</v>
      </c>
      <c r="P113" s="22" t="s">
        <v>951</v>
      </c>
      <c r="Q113" s="22">
        <v>15</v>
      </c>
      <c r="R113" s="22">
        <v>2008</v>
      </c>
      <c r="S113" s="22" t="s">
        <v>878</v>
      </c>
      <c r="T113" s="22" t="s">
        <v>871</v>
      </c>
      <c r="U113" s="22" t="s">
        <v>871</v>
      </c>
      <c r="V113" s="23">
        <v>39918</v>
      </c>
      <c r="W113" s="23"/>
      <c r="X113" s="22"/>
      <c r="Y113" s="22" t="s">
        <v>878</v>
      </c>
      <c r="Z113" s="22" t="s">
        <v>1044</v>
      </c>
      <c r="AA113" s="22" t="s">
        <v>1045</v>
      </c>
      <c r="AB113" s="22" t="s">
        <v>1861</v>
      </c>
      <c r="AC113" s="22"/>
      <c r="AD113" s="23">
        <v>39918</v>
      </c>
      <c r="AE113" s="22" t="s">
        <v>876</v>
      </c>
      <c r="AF113" s="22"/>
      <c r="AG113" s="22" t="s">
        <v>877</v>
      </c>
      <c r="AH113" s="22"/>
      <c r="AI113" s="22"/>
      <c r="AJ113" s="22" t="s">
        <v>878</v>
      </c>
      <c r="AK113" s="22" t="s">
        <v>879</v>
      </c>
      <c r="AL113" s="22" t="s">
        <v>880</v>
      </c>
      <c r="AM113" s="23">
        <v>42684</v>
      </c>
      <c r="AN113" s="22" t="s">
        <v>879</v>
      </c>
      <c r="AO113" s="22" t="s">
        <v>881</v>
      </c>
      <c r="AP113" s="22" t="s">
        <v>256</v>
      </c>
      <c r="AQ113" s="22" t="s">
        <v>256</v>
      </c>
      <c r="AR113" s="22">
        <v>20</v>
      </c>
      <c r="AS113" s="22" t="s">
        <v>953</v>
      </c>
      <c r="AT113" s="22"/>
      <c r="AU113" s="22">
        <v>9992337458</v>
      </c>
      <c r="AV113" s="22"/>
      <c r="AW113" s="22">
        <v>5</v>
      </c>
      <c r="AX113" s="22" t="s">
        <v>1862</v>
      </c>
      <c r="AY113" s="22" t="s">
        <v>885</v>
      </c>
      <c r="AZ113" s="22" t="s">
        <v>885</v>
      </c>
      <c r="BA113" s="22" t="s">
        <v>885</v>
      </c>
      <c r="BB113" s="22" t="s">
        <v>1513</v>
      </c>
      <c r="BC113" s="22">
        <v>78126</v>
      </c>
      <c r="BD113" s="22">
        <v>78170</v>
      </c>
      <c r="BE113" s="22"/>
      <c r="BF113" s="22"/>
      <c r="BG113" s="22"/>
      <c r="BH113" s="22">
        <v>9730877504</v>
      </c>
      <c r="BI113" s="22" t="s">
        <v>1863</v>
      </c>
      <c r="BJ113" s="22" t="s">
        <v>887</v>
      </c>
      <c r="BK113" s="22" t="s">
        <v>1864</v>
      </c>
      <c r="BL113" s="22" t="s">
        <v>918</v>
      </c>
      <c r="BM113" s="22" t="s">
        <v>890</v>
      </c>
      <c r="BN113" s="22"/>
      <c r="BO113" s="22" t="s">
        <v>1865</v>
      </c>
      <c r="BP113" s="22" t="s">
        <v>1866</v>
      </c>
      <c r="BQ113" s="22" t="s">
        <v>1867</v>
      </c>
      <c r="BR113" s="22" t="s">
        <v>1868</v>
      </c>
      <c r="BS113" s="22" t="s">
        <v>885</v>
      </c>
      <c r="BT113" s="22" t="s">
        <v>885</v>
      </c>
      <c r="BU113" s="22" t="s">
        <v>885</v>
      </c>
      <c r="BV113" s="22" t="s">
        <v>1513</v>
      </c>
      <c r="BW113" s="22">
        <v>78126</v>
      </c>
      <c r="BX113" s="22">
        <v>78170</v>
      </c>
      <c r="BY113" s="22">
        <v>0.23100000000000001</v>
      </c>
      <c r="BZ113" s="23">
        <v>43180</v>
      </c>
      <c r="CA113" s="22" t="s">
        <v>959</v>
      </c>
      <c r="CB113" s="22">
        <v>876</v>
      </c>
      <c r="CC113" s="22"/>
      <c r="CD113" s="22"/>
      <c r="CE113" s="22"/>
      <c r="CF113" s="24"/>
    </row>
    <row r="114" spans="1:84" x14ac:dyDescent="0.25">
      <c r="A114" s="17">
        <v>3591661184</v>
      </c>
      <c r="B114" s="18" t="s">
        <v>863</v>
      </c>
      <c r="C114" s="18" t="s">
        <v>1869</v>
      </c>
      <c r="D114" s="18"/>
      <c r="E114" s="18" t="s">
        <v>222</v>
      </c>
      <c r="F114" s="18" t="s">
        <v>1870</v>
      </c>
      <c r="G114" s="18" t="s">
        <v>1871</v>
      </c>
      <c r="H114" s="18" t="s">
        <v>1872</v>
      </c>
      <c r="I114" s="18" t="s">
        <v>1871</v>
      </c>
      <c r="J114" s="18"/>
      <c r="K114" s="18">
        <v>0</v>
      </c>
      <c r="L114" s="18">
        <v>2193661522</v>
      </c>
      <c r="M114" s="18">
        <v>1300079782</v>
      </c>
      <c r="N114" s="18" t="s">
        <v>1873</v>
      </c>
      <c r="O114" s="18" t="s">
        <v>1015</v>
      </c>
      <c r="P114" s="18"/>
      <c r="Q114" s="18"/>
      <c r="R114" s="18">
        <v>2011</v>
      </c>
      <c r="S114" s="18"/>
      <c r="T114" s="18" t="s">
        <v>878</v>
      </c>
      <c r="U114" s="18"/>
      <c r="V114" s="19">
        <v>40544</v>
      </c>
      <c r="W114" s="19">
        <v>43081</v>
      </c>
      <c r="X114" s="18"/>
      <c r="Y114" s="18" t="s">
        <v>256</v>
      </c>
      <c r="Z114" s="18" t="s">
        <v>1275</v>
      </c>
      <c r="AA114" s="18" t="s">
        <v>1276</v>
      </c>
      <c r="AB114" s="18" t="s">
        <v>1874</v>
      </c>
      <c r="AC114" s="18"/>
      <c r="AD114" s="19">
        <v>40544</v>
      </c>
      <c r="AE114" s="18" t="s">
        <v>1875</v>
      </c>
      <c r="AF114" s="18"/>
      <c r="AG114" s="18" t="s">
        <v>1876</v>
      </c>
      <c r="AH114" s="18"/>
      <c r="AI114" s="18"/>
      <c r="AJ114" s="18" t="s">
        <v>878</v>
      </c>
      <c r="AK114" s="18" t="s">
        <v>879</v>
      </c>
      <c r="AL114" s="18" t="s">
        <v>880</v>
      </c>
      <c r="AM114" s="19">
        <v>40544</v>
      </c>
      <c r="AN114" s="18" t="s">
        <v>879</v>
      </c>
      <c r="AO114" s="18" t="s">
        <v>881</v>
      </c>
      <c r="AP114" s="18" t="s">
        <v>256</v>
      </c>
      <c r="AQ114" s="18" t="s">
        <v>256</v>
      </c>
      <c r="AR114" s="18"/>
      <c r="AS114" s="18" t="s">
        <v>953</v>
      </c>
      <c r="AT114" s="18" t="s">
        <v>871</v>
      </c>
      <c r="AU114" s="18">
        <v>3591688474</v>
      </c>
      <c r="AV114" s="18"/>
      <c r="AW114" s="18"/>
      <c r="AX114" s="18" t="s">
        <v>1285</v>
      </c>
      <c r="AY114" s="18" t="s">
        <v>885</v>
      </c>
      <c r="AZ114" s="18" t="s">
        <v>885</v>
      </c>
      <c r="BA114" s="18" t="s">
        <v>885</v>
      </c>
      <c r="BB114" s="18" t="s">
        <v>222</v>
      </c>
      <c r="BC114" s="18">
        <v>92033</v>
      </c>
      <c r="BD114" s="18">
        <v>92380</v>
      </c>
      <c r="BE114" s="18"/>
      <c r="BF114" s="18"/>
      <c r="BG114" s="18"/>
      <c r="BH114" s="18">
        <v>6784341252</v>
      </c>
      <c r="BI114" s="18" t="s">
        <v>1877</v>
      </c>
      <c r="BJ114" s="18" t="s">
        <v>887</v>
      </c>
      <c r="BK114" s="18" t="s">
        <v>1878</v>
      </c>
      <c r="BL114" s="18" t="s">
        <v>918</v>
      </c>
      <c r="BM114" s="18" t="s">
        <v>987</v>
      </c>
      <c r="BN114" s="18"/>
      <c r="BO114" s="18"/>
      <c r="BP114" s="18"/>
      <c r="BQ114" s="18" t="s">
        <v>1879</v>
      </c>
      <c r="BR114" s="18" t="s">
        <v>1880</v>
      </c>
      <c r="BS114" s="18" t="s">
        <v>885</v>
      </c>
      <c r="BT114" s="18" t="s">
        <v>885</v>
      </c>
      <c r="BU114" s="18" t="s">
        <v>885</v>
      </c>
      <c r="BV114" s="18" t="s">
        <v>222</v>
      </c>
      <c r="BW114" s="18"/>
      <c r="BX114" s="18">
        <v>92380</v>
      </c>
      <c r="BY114" s="18">
        <v>0.32900000000000001</v>
      </c>
      <c r="BZ114" s="19">
        <v>41640</v>
      </c>
      <c r="CA114" s="18"/>
      <c r="CB114" s="18">
        <v>0</v>
      </c>
      <c r="CC114" s="18"/>
      <c r="CD114" s="18"/>
      <c r="CE114" s="18"/>
      <c r="CF114" s="20"/>
    </row>
    <row r="115" spans="1:84" x14ac:dyDescent="0.25">
      <c r="A115" s="21">
        <v>4724641588</v>
      </c>
      <c r="B115" s="22" t="s">
        <v>863</v>
      </c>
      <c r="C115" s="22" t="s">
        <v>1869</v>
      </c>
      <c r="D115" s="22"/>
      <c r="E115" s="22" t="s">
        <v>222</v>
      </c>
      <c r="F115" s="22" t="s">
        <v>1870</v>
      </c>
      <c r="G115" s="22" t="s">
        <v>1871</v>
      </c>
      <c r="H115" s="22" t="s">
        <v>1872</v>
      </c>
      <c r="I115" s="22" t="s">
        <v>1871</v>
      </c>
      <c r="J115" s="22"/>
      <c r="K115" s="22">
        <v>0</v>
      </c>
      <c r="L115" s="22">
        <v>9329683696</v>
      </c>
      <c r="M115" s="22">
        <v>1300080340</v>
      </c>
      <c r="N115" s="22" t="s">
        <v>1873</v>
      </c>
      <c r="O115" s="22" t="s">
        <v>1015</v>
      </c>
      <c r="P115" s="22"/>
      <c r="Q115" s="22"/>
      <c r="R115" s="22">
        <v>1900</v>
      </c>
      <c r="S115" s="22"/>
      <c r="T115" s="22" t="s">
        <v>878</v>
      </c>
      <c r="U115" s="22"/>
      <c r="V115" s="23">
        <v>40909</v>
      </c>
      <c r="W115" s="23">
        <v>43081</v>
      </c>
      <c r="X115" s="22"/>
      <c r="Y115" s="22" t="s">
        <v>256</v>
      </c>
      <c r="Z115" s="22" t="s">
        <v>1275</v>
      </c>
      <c r="AA115" s="22" t="s">
        <v>1276</v>
      </c>
      <c r="AB115" s="22" t="s">
        <v>1874</v>
      </c>
      <c r="AC115" s="22"/>
      <c r="AD115" s="23">
        <v>40909</v>
      </c>
      <c r="AE115" s="22" t="s">
        <v>1875</v>
      </c>
      <c r="AF115" s="22"/>
      <c r="AG115" s="22" t="s">
        <v>1876</v>
      </c>
      <c r="AH115" s="22"/>
      <c r="AI115" s="22"/>
      <c r="AJ115" s="22" t="s">
        <v>878</v>
      </c>
      <c r="AK115" s="22" t="s">
        <v>879</v>
      </c>
      <c r="AL115" s="22" t="s">
        <v>880</v>
      </c>
      <c r="AM115" s="23">
        <v>40909</v>
      </c>
      <c r="AN115" s="22" t="s">
        <v>879</v>
      </c>
      <c r="AO115" s="22" t="s">
        <v>881</v>
      </c>
      <c r="AP115" s="22" t="s">
        <v>256</v>
      </c>
      <c r="AQ115" s="22" t="s">
        <v>256</v>
      </c>
      <c r="AR115" s="22"/>
      <c r="AS115" s="22" t="s">
        <v>953</v>
      </c>
      <c r="AT115" s="22" t="s">
        <v>871</v>
      </c>
      <c r="AU115" s="22">
        <v>4724600262</v>
      </c>
      <c r="AV115" s="22"/>
      <c r="AW115" s="22"/>
      <c r="AX115" s="22" t="s">
        <v>1285</v>
      </c>
      <c r="AY115" s="22" t="s">
        <v>885</v>
      </c>
      <c r="AZ115" s="22" t="s">
        <v>885</v>
      </c>
      <c r="BA115" s="22" t="s">
        <v>885</v>
      </c>
      <c r="BB115" s="22" t="s">
        <v>222</v>
      </c>
      <c r="BC115" s="22">
        <v>92033</v>
      </c>
      <c r="BD115" s="22">
        <v>92380</v>
      </c>
      <c r="BE115" s="22"/>
      <c r="BF115" s="22"/>
      <c r="BG115" s="22"/>
      <c r="BH115" s="22">
        <v>1977970174</v>
      </c>
      <c r="BI115" s="22" t="s">
        <v>1881</v>
      </c>
      <c r="BJ115" s="22" t="s">
        <v>1041</v>
      </c>
      <c r="BK115" s="22" t="s">
        <v>1882</v>
      </c>
      <c r="BL115" s="22" t="s">
        <v>918</v>
      </c>
      <c r="BM115" s="22" t="s">
        <v>987</v>
      </c>
      <c r="BN115" s="22"/>
      <c r="BO115" s="22" t="s">
        <v>1883</v>
      </c>
      <c r="BP115" s="22"/>
      <c r="BQ115" s="22" t="s">
        <v>1884</v>
      </c>
      <c r="BR115" s="22" t="s">
        <v>1885</v>
      </c>
      <c r="BS115" s="22" t="s">
        <v>885</v>
      </c>
      <c r="BT115" s="22" t="s">
        <v>885</v>
      </c>
      <c r="BU115" s="22" t="s">
        <v>885</v>
      </c>
      <c r="BV115" s="22" t="s">
        <v>222</v>
      </c>
      <c r="BW115" s="22">
        <v>92033</v>
      </c>
      <c r="BX115" s="22">
        <v>92380</v>
      </c>
      <c r="BY115" s="22">
        <v>0.32900000000000001</v>
      </c>
      <c r="BZ115" s="23">
        <v>41639</v>
      </c>
      <c r="CA115" s="22"/>
      <c r="CB115" s="22">
        <v>0</v>
      </c>
      <c r="CC115" s="22"/>
      <c r="CD115" s="22"/>
      <c r="CE115" s="22"/>
      <c r="CF115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ABP</vt:lpstr>
      <vt:lpstr>Compare</vt:lpstr>
      <vt:lpstr>Analyse</vt:lpstr>
      <vt:lpstr>Parc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Rezoug, Yann</dc:creator>
  <cp:lastModifiedBy>Rezoug, Yann</cp:lastModifiedBy>
  <dcterms:created xsi:type="dcterms:W3CDTF">2018-11-05T16:26:27Z</dcterms:created>
  <dcterms:modified xsi:type="dcterms:W3CDTF">2018-11-05T16:59:33Z</dcterms:modified>
</cp:coreProperties>
</file>