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bookViews>
    <workbookView xWindow="930" yWindow="0" windowWidth="27870" windowHeight="12885" activeTab="1"/>
  </bookViews>
  <sheets>
    <sheet name="LISTE SALARIES" sheetId="1" r:id="rId1"/>
    <sheet name="Fiche modèle" sheetId="3" r:id="rId2"/>
    <sheet name="Base de donnée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3" l="1"/>
  <c r="C17" i="3"/>
  <c r="G10" i="3"/>
  <c r="G9" i="3"/>
  <c r="G8" i="3"/>
  <c r="H8" i="3"/>
  <c r="I8" i="3"/>
  <c r="N8" i="3"/>
  <c r="H9" i="3"/>
  <c r="I9" i="3"/>
  <c r="N9" i="3"/>
  <c r="H10" i="3"/>
  <c r="I10" i="3"/>
  <c r="N10" i="3"/>
  <c r="E8" i="3"/>
  <c r="E9" i="3"/>
  <c r="E10" i="3"/>
  <c r="N7" i="3"/>
  <c r="I7" i="3"/>
  <c r="H7" i="3"/>
  <c r="E7" i="3"/>
  <c r="G4" i="3"/>
  <c r="B4" i="3"/>
  <c r="B3" i="3"/>
  <c r="A1" i="3"/>
  <c r="C1" i="3" s="1"/>
  <c r="J9" i="3" l="1"/>
  <c r="M9" i="3" s="1"/>
  <c r="J8" i="3"/>
  <c r="L8" i="3" s="1"/>
  <c r="G13" i="3"/>
  <c r="K10" i="3"/>
  <c r="K9" i="3"/>
  <c r="L9" i="3" s="1"/>
  <c r="K8" i="3"/>
  <c r="M8" i="3"/>
  <c r="J10" i="3"/>
  <c r="J7" i="3"/>
  <c r="K7" i="3"/>
  <c r="G16" i="3" l="1"/>
  <c r="F19" i="3" s="1"/>
  <c r="L10" i="3"/>
  <c r="M10" i="3"/>
  <c r="L7" i="3"/>
  <c r="M7" i="3"/>
</calcChain>
</file>

<file path=xl/comments1.xml><?xml version="1.0" encoding="utf-8"?>
<comments xmlns="http://schemas.openxmlformats.org/spreadsheetml/2006/main">
  <authors>
    <author>Clemence MEUNIER</author>
  </authors>
  <commentList>
    <comment ref="C16" authorId="0" shape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Indiquer la somme des salaires de la période</t>
        </r>
      </text>
    </comment>
  </commentList>
</comments>
</file>

<file path=xl/sharedStrings.xml><?xml version="1.0" encoding="utf-8"?>
<sst xmlns="http://schemas.openxmlformats.org/spreadsheetml/2006/main" count="57" uniqueCount="55">
  <si>
    <t>Nom</t>
  </si>
  <si>
    <t>Prénom</t>
  </si>
  <si>
    <t>Etab</t>
  </si>
  <si>
    <t>Patrick</t>
  </si>
  <si>
    <t>Rabia</t>
  </si>
  <si>
    <t>Nicole</t>
  </si>
  <si>
    <t>Marine</t>
  </si>
  <si>
    <t>Marylène</t>
  </si>
  <si>
    <t>Prenom</t>
  </si>
  <si>
    <t>B</t>
  </si>
  <si>
    <t>G</t>
  </si>
  <si>
    <t>L</t>
  </si>
  <si>
    <t>W</t>
  </si>
  <si>
    <t>etab1</t>
  </si>
  <si>
    <t>etab2</t>
  </si>
  <si>
    <t>etab3</t>
  </si>
  <si>
    <t>etab4</t>
  </si>
  <si>
    <t>etab5</t>
  </si>
  <si>
    <t>etab6</t>
  </si>
  <si>
    <t>etab7</t>
  </si>
  <si>
    <t>etab8</t>
  </si>
  <si>
    <t>etab9</t>
  </si>
  <si>
    <t>Horaire mensuel</t>
  </si>
  <si>
    <t>Horaire journalier</t>
  </si>
  <si>
    <t>Horaire période</t>
  </si>
  <si>
    <t>Mois</t>
  </si>
  <si>
    <t>Année</t>
  </si>
  <si>
    <t>Date début mois</t>
  </si>
  <si>
    <t>Date fin mois</t>
  </si>
  <si>
    <t>Jours calendaires du mois</t>
  </si>
  <si>
    <t>Jours ouvrés du mois</t>
  </si>
  <si>
    <t>Jours ouvrés de la période</t>
  </si>
  <si>
    <t>Jours cal. de la période</t>
  </si>
  <si>
    <t>Période de maintien 1/2</t>
  </si>
  <si>
    <t>Tarif journalier</t>
  </si>
  <si>
    <t>Montant versé sur la période</t>
  </si>
  <si>
    <t>Salaires</t>
  </si>
  <si>
    <t>Salaire net de la période</t>
  </si>
  <si>
    <t>Maintien à 50%</t>
  </si>
  <si>
    <t>Avantages en nature repas</t>
  </si>
  <si>
    <t>Salaire mois entier</t>
  </si>
  <si>
    <t>Indiquer les horaires bulletins si différents</t>
  </si>
  <si>
    <t>Ecart Indemnitées CPAM &amp; Salaires</t>
  </si>
  <si>
    <t>Indemnitées CPAM</t>
  </si>
  <si>
    <t>Acomptes versés</t>
  </si>
  <si>
    <t>Acompte 1</t>
  </si>
  <si>
    <t>Acompte 2</t>
  </si>
  <si>
    <t>Acompte 3</t>
  </si>
  <si>
    <t>Acompte 4</t>
  </si>
  <si>
    <t>Montant</t>
  </si>
  <si>
    <t>Mois concerné</t>
  </si>
  <si>
    <t>Date de virement</t>
  </si>
  <si>
    <t>Mois paie</t>
  </si>
  <si>
    <t xml:space="preserve">Maintien à mi-temps soldé sur la paie du mois de </t>
  </si>
  <si>
    <t xml:space="preserve">Pour un montant dû - acompte 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</si>
</sst>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3" tint="0.79998168889431442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-0.499984740745262"/>
        <bgColor indexed="64"/>
      </patternFill>
    </fill>
  </fills>
  <borders count="45">
    <border>
      <left/>
      <right/>
      <top/>
      <bottom/>
      <diagonal/>
    </border>
    <border>
      <left style="thin">
        <color theme="4" tint="-0.249977111117893"/>
      </left>
      <right style="thin">
        <color theme="4" tint="-0.249977111117893"/>
      </right>
      <top style="medium">
        <color theme="4" tint="-0.249977111117893"/>
      </top>
      <bottom style="thin">
        <color theme="4" tint="-0.249977111117893"/>
      </bottom>
      <diagonal/>
    </border>
    <border>
      <left style="thin">
        <color theme="4" tint="-0.249977111117893"/>
      </left>
      <right style="medium">
        <color theme="4" tint="-0.249977111117893"/>
      </right>
      <top style="medium">
        <color theme="4" tint="-0.249977111117893"/>
      </top>
      <bottom style="thin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medium">
        <color theme="4" tint="-0.249977111117893"/>
      </bottom>
      <diagonal/>
    </border>
    <border>
      <left style="medium">
        <color theme="4" tint="-0.249977111117893"/>
      </left>
      <right/>
      <top style="medium">
        <color theme="4" tint="-0.249977111117893"/>
      </top>
      <bottom/>
      <diagonal/>
    </border>
    <border>
      <left/>
      <right/>
      <top style="medium">
        <color theme="4" tint="-0.249977111117893"/>
      </top>
      <bottom/>
      <diagonal/>
    </border>
    <border>
      <left style="medium">
        <color theme="4" tint="-0.249977111117893"/>
      </left>
      <right/>
      <top/>
      <bottom/>
      <diagonal/>
    </border>
    <border>
      <left/>
      <right style="medium">
        <color theme="4" tint="-0.249977111117893"/>
      </right>
      <top/>
      <bottom/>
      <diagonal/>
    </border>
    <border>
      <left style="medium">
        <color theme="4" tint="-0.249977111117893"/>
      </left>
      <right/>
      <top/>
      <bottom style="medium">
        <color theme="4" tint="-0.249977111117893"/>
      </bottom>
      <diagonal/>
    </border>
    <border>
      <left/>
      <right/>
      <top/>
      <bottom style="medium">
        <color theme="4" tint="-0.249977111117893"/>
      </bottom>
      <diagonal/>
    </border>
    <border>
      <left/>
      <right style="medium">
        <color theme="4" tint="-0.249977111117893"/>
      </right>
      <top/>
      <bottom style="medium">
        <color theme="4" tint="-0.249977111117893"/>
      </bottom>
      <diagonal/>
    </border>
    <border>
      <left/>
      <right style="thin">
        <color theme="4" tint="-0.249977111117893"/>
      </right>
      <top style="medium">
        <color theme="4" tint="-0.249977111117893"/>
      </top>
      <bottom/>
      <diagonal/>
    </border>
    <border>
      <left/>
      <right style="thin">
        <color theme="4" tint="-0.249977111117893"/>
      </right>
      <top/>
      <bottom/>
      <diagonal/>
    </border>
    <border>
      <left/>
      <right style="thin">
        <color theme="4" tint="-0.249977111117893"/>
      </right>
      <top/>
      <bottom style="medium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 style="medium">
        <color theme="4" tint="-0.249977111117893"/>
      </top>
      <bottom/>
      <diagonal/>
    </border>
    <border>
      <left style="thin">
        <color theme="4" tint="-0.249977111117893"/>
      </left>
      <right style="thin">
        <color theme="4" tint="-0.249977111117893"/>
      </right>
      <top/>
      <bottom/>
      <diagonal/>
    </border>
    <border>
      <left style="thin">
        <color theme="4" tint="-0.249977111117893"/>
      </left>
      <right style="thin">
        <color theme="4" tint="-0.249977111117893"/>
      </right>
      <top/>
      <bottom style="medium">
        <color theme="4" tint="-0.249977111117893"/>
      </bottom>
      <diagonal/>
    </border>
    <border>
      <left/>
      <right/>
      <top style="medium">
        <color theme="4" tint="-0.249977111117893"/>
      </top>
      <bottom style="thin">
        <color theme="4" tint="-0.249977111117893"/>
      </bottom>
      <diagonal/>
    </border>
    <border>
      <left style="medium">
        <color theme="4" tint="-0.249977111117893"/>
      </left>
      <right/>
      <top style="medium">
        <color theme="4" tint="-0.249977111117893"/>
      </top>
      <bottom style="thin">
        <color theme="4" tint="-0.249977111117893"/>
      </bottom>
      <diagonal/>
    </border>
    <border>
      <left/>
      <right style="medium">
        <color theme="4" tint="-0.249977111117893"/>
      </right>
      <top style="medium">
        <color theme="4" tint="-0.249977111117893"/>
      </top>
      <bottom style="thin">
        <color theme="4" tint="-0.249977111117893"/>
      </bottom>
      <diagonal/>
    </border>
    <border>
      <left/>
      <right/>
      <top style="thin">
        <color theme="4" tint="-0.249977111117893"/>
      </top>
      <bottom style="medium">
        <color theme="4" tint="-0.249977111117893"/>
      </bottom>
      <diagonal/>
    </border>
    <border>
      <left/>
      <right style="thin">
        <color theme="4" tint="-0.249977111117893"/>
      </right>
      <top style="thin">
        <color theme="4" tint="-0.249977111117893"/>
      </top>
      <bottom/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  <border>
      <left/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medium">
        <color theme="4" tint="-0.249977111117893"/>
      </left>
      <right/>
      <top style="thin">
        <color theme="4" tint="-0.249977111117893"/>
      </top>
      <bottom style="thin">
        <color theme="4" tint="-0.249977111117893"/>
      </bottom>
      <diagonal/>
    </border>
    <border>
      <left style="medium">
        <color theme="4" tint="-0.249977111117893"/>
      </left>
      <right/>
      <top style="medium">
        <color theme="4" tint="-0.249977111117893"/>
      </top>
      <bottom style="medium">
        <color theme="4" tint="-0.249977111117893"/>
      </bottom>
      <diagonal/>
    </border>
    <border>
      <left/>
      <right/>
      <top style="medium">
        <color theme="4" tint="-0.249977111117893"/>
      </top>
      <bottom style="medium">
        <color theme="4" tint="-0.249977111117893"/>
      </bottom>
      <diagonal/>
    </border>
    <border>
      <left/>
      <right style="medium">
        <color theme="4" tint="-0.249977111117893"/>
      </right>
      <top style="medium">
        <color theme="4" tint="-0.249977111117893"/>
      </top>
      <bottom style="medium">
        <color theme="4" tint="-0.249977111117893"/>
      </bottom>
      <diagonal/>
    </border>
    <border>
      <left style="dotted">
        <color theme="4" tint="-0.249977111117893"/>
      </left>
      <right/>
      <top style="medium">
        <color theme="4" tint="-0.249977111117893"/>
      </top>
      <bottom style="medium">
        <color theme="4" tint="-0.249977111117893"/>
      </bottom>
      <diagonal/>
    </border>
    <border>
      <left style="dotted">
        <color theme="4" tint="-0.249977111117893"/>
      </left>
      <right style="thin">
        <color theme="4" tint="-0.249977111117893"/>
      </right>
      <top style="thin">
        <color theme="4" tint="-0.249977111117893"/>
      </top>
      <bottom style="medium">
        <color theme="4" tint="-0.249977111117893"/>
      </bottom>
      <diagonal/>
    </border>
    <border>
      <left style="dotted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dotted">
        <color theme="4" tint="-0.249977111117893"/>
      </left>
      <right style="thin">
        <color theme="4" tint="-0.249977111117893"/>
      </right>
      <top/>
      <bottom style="medium">
        <color theme="4" tint="-0.249977111117893"/>
      </bottom>
      <diagonal/>
    </border>
    <border>
      <left style="dotted">
        <color theme="4" tint="-0.249977111117893"/>
      </left>
      <right style="medium">
        <color theme="4" tint="-0.249977111117893"/>
      </right>
      <top style="thin">
        <color theme="4" tint="-0.249977111117893"/>
      </top>
      <bottom style="medium">
        <color theme="4" tint="-0.249977111117893"/>
      </bottom>
      <diagonal/>
    </border>
    <border>
      <left style="dotted">
        <color theme="4" tint="-0.249977111117893"/>
      </left>
      <right style="medium">
        <color theme="4" tint="-0.249977111117893"/>
      </right>
      <top style="thin">
        <color theme="4" tint="-0.249977111117893"/>
      </top>
      <bottom/>
      <diagonal/>
    </border>
    <border>
      <left style="medium">
        <color theme="4" tint="-0.249977111117893"/>
      </left>
      <right/>
      <top style="thin">
        <color theme="4" tint="-0.249977111117893"/>
      </top>
      <bottom style="medium">
        <color theme="4" tint="-0.249977111117893"/>
      </bottom>
      <diagonal/>
    </border>
    <border>
      <left style="dotted">
        <color theme="4" tint="-0.249977111117893"/>
      </left>
      <right style="thin">
        <color theme="4" tint="-0.249977111117893"/>
      </right>
      <top style="medium">
        <color theme="4" tint="-0.249977111117893"/>
      </top>
      <bottom style="thin">
        <color theme="4" tint="-0.249977111117893"/>
      </bottom>
      <diagonal/>
    </border>
    <border>
      <left style="thin">
        <color theme="4" tint="-0.249977111117893"/>
      </left>
      <right/>
      <top style="medium">
        <color theme="4" tint="-0.249977111117893"/>
      </top>
      <bottom style="thin">
        <color theme="4" tint="-0.249977111117893"/>
      </bottom>
      <diagonal/>
    </border>
    <border>
      <left style="thin">
        <color theme="4" tint="-0.249977111117893"/>
      </left>
      <right/>
      <top style="thin">
        <color theme="4" tint="-0.249977111117893"/>
      </top>
      <bottom style="medium">
        <color theme="4" tint="-0.249977111117893"/>
      </bottom>
      <diagonal/>
    </border>
    <border>
      <left style="dotted">
        <color theme="4" tint="-0.249977111117893"/>
      </left>
      <right style="medium">
        <color theme="4" tint="-0.249977111117893"/>
      </right>
      <top style="medium">
        <color theme="4" tint="-0.249977111117893"/>
      </top>
      <bottom style="thin">
        <color theme="4" tint="-0.249977111117893"/>
      </bottom>
      <diagonal/>
    </border>
    <border>
      <left style="dotted">
        <color theme="4" tint="-0.249977111117893"/>
      </left>
      <right style="medium">
        <color theme="4" tint="-0.249977111117893"/>
      </right>
      <top style="medium">
        <color theme="4" tint="-0.249977111117893"/>
      </top>
      <bottom/>
      <diagonal/>
    </border>
    <border>
      <left style="dotted">
        <color theme="4" tint="-0.249977111117893"/>
      </left>
      <right style="medium">
        <color theme="4" tint="-0.249977111117893"/>
      </right>
      <top/>
      <bottom style="medium">
        <color theme="4" tint="-0.249977111117893"/>
      </bottom>
      <diagonal/>
    </border>
    <border>
      <left style="medium">
        <color theme="4" tint="-0.249977111117893"/>
      </left>
      <right style="dotted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medium">
        <color theme="4" tint="-0.249977111117893"/>
      </left>
      <right style="dotted">
        <color theme="4" tint="-0.249977111117893"/>
      </right>
      <top/>
      <bottom style="medium">
        <color theme="4" tint="-0.249977111117893"/>
      </bottom>
      <diagonal/>
    </border>
    <border>
      <left style="dotted">
        <color theme="4" tint="-0.249977111117893"/>
      </left>
      <right style="dotted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dotted">
        <color theme="4" tint="-0.249977111117893"/>
      </left>
      <right style="dotted">
        <color theme="4" tint="-0.249977111117893"/>
      </right>
      <top/>
      <bottom style="medium">
        <color theme="4" tint="-0.249977111117893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2" borderId="0" xfId="0" applyFill="1"/>
    <xf numFmtId="0" fontId="0" fillId="3" borderId="0" xfId="0" applyFill="1"/>
    <xf numFmtId="0" fontId="1" fillId="4" borderId="0" xfId="0" applyFont="1" applyFill="1"/>
    <xf numFmtId="0" fontId="2" fillId="0" borderId="0" xfId="0" applyFont="1" applyAlignment="1">
      <alignment wrapText="1"/>
    </xf>
    <xf numFmtId="0" fontId="0" fillId="0" borderId="0" xfId="0" applyFo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18" xfId="0" applyFont="1" applyBorder="1" applyAlignment="1">
      <alignment horizontal="left" vertical="center"/>
    </xf>
    <xf numFmtId="0" fontId="5" fillId="0" borderId="35" xfId="0" applyFont="1" applyBorder="1" applyAlignment="1">
      <alignment horizontal="left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 vertical="center"/>
    </xf>
    <xf numFmtId="0" fontId="5" fillId="0" borderId="36" xfId="0" applyFont="1" applyBorder="1" applyAlignment="1">
      <alignment horizontal="left" vertical="center"/>
    </xf>
    <xf numFmtId="2" fontId="5" fillId="0" borderId="38" xfId="0" applyNumberFormat="1" applyFont="1" applyBorder="1"/>
    <xf numFmtId="0" fontId="5" fillId="0" borderId="34" xfId="0" applyFont="1" applyBorder="1" applyAlignment="1">
      <alignment horizontal="left" vertical="center"/>
    </xf>
    <xf numFmtId="0" fontId="5" fillId="0" borderId="29" xfId="0" applyFont="1" applyBorder="1" applyAlignment="1">
      <alignment horizontal="left" vertical="center"/>
    </xf>
    <xf numFmtId="0" fontId="5" fillId="0" borderId="3" xfId="0" applyFont="1" applyBorder="1" applyAlignment="1">
      <alignment horizontal="center"/>
    </xf>
    <xf numFmtId="0" fontId="5" fillId="0" borderId="3" xfId="0" applyFont="1" applyBorder="1" applyAlignment="1">
      <alignment horizontal="left" vertical="center"/>
    </xf>
    <xf numFmtId="0" fontId="5" fillId="0" borderId="37" xfId="0" applyFont="1" applyBorder="1" applyAlignment="1">
      <alignment horizontal="left" vertical="center"/>
    </xf>
    <xf numFmtId="0" fontId="5" fillId="0" borderId="32" xfId="0" applyFont="1" applyBorder="1"/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" xfId="0" applyFont="1" applyBorder="1" applyAlignment="1">
      <alignment wrapText="1"/>
    </xf>
    <xf numFmtId="0" fontId="5" fillId="0" borderId="14" xfId="0" applyFont="1" applyBorder="1" applyAlignment="1">
      <alignment horizontal="center" vertical="center" wrapText="1"/>
    </xf>
    <xf numFmtId="0" fontId="5" fillId="0" borderId="2" xfId="0" applyFont="1" applyBorder="1" applyAlignment="1">
      <alignment wrapText="1"/>
    </xf>
    <xf numFmtId="0" fontId="5" fillId="0" borderId="6" xfId="0" applyFont="1" applyBorder="1" applyAlignment="1">
      <alignment horizontal="left" vertical="top"/>
    </xf>
    <xf numFmtId="0" fontId="5" fillId="0" borderId="12" xfId="0" applyFont="1" applyBorder="1" applyAlignment="1">
      <alignment horizontal="left" vertical="top"/>
    </xf>
    <xf numFmtId="14" fontId="5" fillId="0" borderId="0" xfId="0" applyNumberFormat="1" applyFont="1" applyBorder="1"/>
    <xf numFmtId="14" fontId="5" fillId="0" borderId="12" xfId="0" applyNumberFormat="1" applyFont="1" applyBorder="1"/>
    <xf numFmtId="1" fontId="5" fillId="0" borderId="12" xfId="0" applyNumberFormat="1" applyFont="1" applyBorder="1"/>
    <xf numFmtId="0" fontId="5" fillId="0" borderId="15" xfId="0" applyFont="1" applyBorder="1" applyAlignment="1">
      <alignment horizontal="center" vertical="center" wrapText="1"/>
    </xf>
    <xf numFmtId="0" fontId="5" fillId="0" borderId="7" xfId="0" applyFont="1" applyBorder="1"/>
    <xf numFmtId="0" fontId="5" fillId="0" borderId="8" xfId="0" applyFont="1" applyBorder="1" applyAlignment="1">
      <alignment horizontal="left" vertical="top"/>
    </xf>
    <xf numFmtId="0" fontId="5" fillId="0" borderId="13" xfId="0" applyFont="1" applyBorder="1" applyAlignment="1">
      <alignment horizontal="left" vertical="top"/>
    </xf>
    <xf numFmtId="14" fontId="5" fillId="0" borderId="9" xfId="0" applyNumberFormat="1" applyFont="1" applyBorder="1"/>
    <xf numFmtId="14" fontId="5" fillId="0" borderId="13" xfId="0" applyNumberFormat="1" applyFont="1" applyBorder="1"/>
    <xf numFmtId="1" fontId="5" fillId="0" borderId="13" xfId="0" applyNumberFormat="1" applyFont="1" applyBorder="1"/>
    <xf numFmtId="0" fontId="5" fillId="0" borderId="16" xfId="0" applyFont="1" applyBorder="1" applyAlignment="1">
      <alignment horizontal="center" vertical="center" wrapText="1"/>
    </xf>
    <xf numFmtId="0" fontId="5" fillId="0" borderId="10" xfId="0" applyFont="1" applyBorder="1"/>
    <xf numFmtId="0" fontId="5" fillId="0" borderId="18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0" fontId="5" fillId="0" borderId="8" xfId="0" applyFont="1" applyBorder="1"/>
    <xf numFmtId="0" fontId="5" fillId="0" borderId="9" xfId="0" applyFont="1" applyBorder="1"/>
    <xf numFmtId="2" fontId="5" fillId="0" borderId="29" xfId="0" applyNumberFormat="1" applyFont="1" applyBorder="1"/>
    <xf numFmtId="0" fontId="5" fillId="0" borderId="20" xfId="0" applyFont="1" applyBorder="1" applyAlignment="1">
      <alignment vertical="center"/>
    </xf>
    <xf numFmtId="0" fontId="5" fillId="0" borderId="24" xfId="0" applyFont="1" applyBorder="1" applyAlignment="1">
      <alignment horizontal="left" vertical="center"/>
    </xf>
    <xf numFmtId="0" fontId="5" fillId="0" borderId="22" xfId="0" applyFont="1" applyBorder="1" applyAlignment="1">
      <alignment horizontal="left" vertical="center"/>
    </xf>
    <xf numFmtId="2" fontId="5" fillId="0" borderId="30" xfId="0" applyNumberFormat="1" applyFont="1" applyBorder="1"/>
    <xf numFmtId="0" fontId="5" fillId="0" borderId="21" xfId="0" applyFont="1" applyBorder="1"/>
    <xf numFmtId="2" fontId="5" fillId="0" borderId="33" xfId="0" applyNumberFormat="1" applyFont="1" applyBorder="1"/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2" fontId="5" fillId="0" borderId="31" xfId="0" applyNumberFormat="1" applyFont="1" applyBorder="1"/>
    <xf numFmtId="0" fontId="5" fillId="0" borderId="13" xfId="0" applyFont="1" applyBorder="1"/>
    <xf numFmtId="2" fontId="5" fillId="0" borderId="32" xfId="0" applyNumberFormat="1" applyFont="1" applyBorder="1"/>
    <xf numFmtId="0" fontId="5" fillId="0" borderId="25" xfId="0" applyFont="1" applyBorder="1" applyAlignment="1">
      <alignment horizontal="left"/>
    </xf>
    <xf numFmtId="0" fontId="5" fillId="0" borderId="26" xfId="0" applyFont="1" applyBorder="1" applyAlignment="1">
      <alignment horizontal="left"/>
    </xf>
    <xf numFmtId="2" fontId="5" fillId="0" borderId="28" xfId="0" applyNumberFormat="1" applyFont="1" applyBorder="1" applyAlignment="1">
      <alignment horizontal="center" vertical="center"/>
    </xf>
    <xf numFmtId="2" fontId="5" fillId="0" borderId="27" xfId="0" applyNumberFormat="1" applyFont="1" applyBorder="1" applyAlignment="1">
      <alignment horizontal="center" vertical="center"/>
    </xf>
    <xf numFmtId="0" fontId="5" fillId="0" borderId="24" xfId="0" applyFont="1" applyBorder="1"/>
    <xf numFmtId="0" fontId="5" fillId="0" borderId="22" xfId="0" applyFont="1" applyBorder="1" applyAlignment="1">
      <alignment wrapText="1"/>
    </xf>
    <xf numFmtId="0" fontId="5" fillId="0" borderId="23" xfId="0" applyFont="1" applyBorder="1" applyAlignment="1">
      <alignment wrapText="1"/>
    </xf>
    <xf numFmtId="0" fontId="5" fillId="0" borderId="41" xfId="0" applyFont="1" applyBorder="1"/>
    <xf numFmtId="0" fontId="5" fillId="0" borderId="43" xfId="0" applyFont="1" applyBorder="1"/>
    <xf numFmtId="0" fontId="5" fillId="0" borderId="23" xfId="0" applyFont="1" applyBorder="1"/>
    <xf numFmtId="0" fontId="5" fillId="0" borderId="42" xfId="0" applyFont="1" applyBorder="1"/>
    <xf numFmtId="0" fontId="5" fillId="0" borderId="44" xfId="0" applyFont="1" applyBorder="1"/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2" fontId="5" fillId="0" borderId="39" xfId="0" applyNumberFormat="1" applyFont="1" applyBorder="1"/>
    <xf numFmtId="0" fontId="5" fillId="0" borderId="40" xfId="0" applyFont="1" applyBorder="1"/>
    <xf numFmtId="14" fontId="0" fillId="0" borderId="0" xfId="0" applyNumberFormat="1" applyFont="1"/>
  </cellXfs>
  <cellStyles count="1">
    <cellStyle name="Normal" xfId="0" builtinId="0"/>
  </cellStyles>
  <dxfs count="8">
    <dxf>
      <fill>
        <patternFill patternType="solid">
          <bgColor theme="0" tint="-0.14996795556505021"/>
        </patternFill>
      </fill>
    </dxf>
    <dxf>
      <fill>
        <patternFill patternType="solid">
          <bgColor theme="0" tint="-0.14996795556505021"/>
        </patternFill>
      </fill>
    </dxf>
    <dxf>
      <fill>
        <patternFill patternType="solid">
          <bgColor theme="0" tint="-0.14996795556505021"/>
        </patternFill>
      </fill>
    </dxf>
    <dxf>
      <fill>
        <patternFill patternType="solid">
          <bgColor theme="0" tint="-0.14996795556505021"/>
        </patternFill>
      </fill>
    </dxf>
    <dxf>
      <fill>
        <patternFill patternType="solid">
          <bgColor theme="0" tint="-0.14996795556505021"/>
        </patternFill>
      </fill>
    </dxf>
    <dxf>
      <fill>
        <patternFill patternType="solid">
          <bgColor theme="0" tint="-0.14996795556505021"/>
        </patternFill>
      </fill>
    </dxf>
    <dxf>
      <fill>
        <patternFill patternType="solid">
          <bgColor theme="0" tint="-0.14996795556505021"/>
        </patternFill>
      </fill>
    </dxf>
    <dxf>
      <fill>
        <patternFill patternType="solid">
          <bgColor theme="0" tint="-0.14996795556505021"/>
        </patternFill>
      </fill>
    </dxf>
  </dxfs>
  <tableStyles count="0" defaultTableStyle="TableStyleMedium2" defaultPivotStyle="PivotStyleLight16"/>
  <colors>
    <mruColors>
      <color rgb="FF0033CC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Sillage">
      <a:dk1>
        <a:sysClr val="windowText" lastClr="000000"/>
      </a:dk1>
      <a:lt1>
        <a:sysClr val="window" lastClr="FFFFFF"/>
      </a:lt1>
      <a:dk2>
        <a:srgbClr val="212745"/>
      </a:dk2>
      <a:lt2>
        <a:srgbClr val="B4DCFA"/>
      </a:lt2>
      <a:accent1>
        <a:srgbClr val="4E67C8"/>
      </a:accent1>
      <a:accent2>
        <a:srgbClr val="5ECCF3"/>
      </a:accent2>
      <a:accent3>
        <a:srgbClr val="A7EA52"/>
      </a:accent3>
      <a:accent4>
        <a:srgbClr val="5DCEAF"/>
      </a:accent4>
      <a:accent5>
        <a:srgbClr val="FF8021"/>
      </a:accent5>
      <a:accent6>
        <a:srgbClr val="F14124"/>
      </a:accent6>
      <a:hlink>
        <a:srgbClr val="56C7AA"/>
      </a:hlink>
      <a:folHlink>
        <a:srgbClr val="59A8D1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0"/>
  <sheetViews>
    <sheetView workbookViewId="0">
      <selection activeCell="E3" sqref="E3:E4"/>
    </sheetView>
  </sheetViews>
  <sheetFormatPr baseColWidth="10" defaultRowHeight="15" x14ac:dyDescent="0.25"/>
  <sheetData>
    <row r="1" spans="1:3" x14ac:dyDescent="0.25">
      <c r="A1" s="3" t="s">
        <v>0</v>
      </c>
      <c r="B1" s="3" t="s">
        <v>1</v>
      </c>
      <c r="C1" s="3" t="s">
        <v>2</v>
      </c>
    </row>
    <row r="2" spans="1:3" x14ac:dyDescent="0.25">
      <c r="A2" s="1" t="s">
        <v>9</v>
      </c>
      <c r="B2" s="1" t="s">
        <v>4</v>
      </c>
      <c r="C2" s="1">
        <v>14</v>
      </c>
    </row>
    <row r="3" spans="1:3" x14ac:dyDescent="0.25">
      <c r="A3" s="2" t="s">
        <v>9</v>
      </c>
      <c r="B3" s="2" t="s">
        <v>3</v>
      </c>
      <c r="C3" s="2">
        <v>22</v>
      </c>
    </row>
    <row r="4" spans="1:3" x14ac:dyDescent="0.25">
      <c r="A4" s="1" t="s">
        <v>10</v>
      </c>
      <c r="B4" s="1" t="s">
        <v>5</v>
      </c>
      <c r="C4" s="1">
        <v>11</v>
      </c>
    </row>
    <row r="5" spans="1:3" x14ac:dyDescent="0.25">
      <c r="A5" s="2" t="s">
        <v>11</v>
      </c>
      <c r="B5" s="2" t="s">
        <v>6</v>
      </c>
      <c r="C5" s="2">
        <v>13</v>
      </c>
    </row>
    <row r="6" spans="1:3" x14ac:dyDescent="0.25">
      <c r="A6" s="1" t="s">
        <v>12</v>
      </c>
      <c r="B6" s="1" t="s">
        <v>7</v>
      </c>
      <c r="C6" s="1">
        <v>11</v>
      </c>
    </row>
    <row r="7" spans="1:3" x14ac:dyDescent="0.25">
      <c r="A7" s="2"/>
      <c r="B7" s="2"/>
      <c r="C7" s="2"/>
    </row>
    <row r="8" spans="1:3" x14ac:dyDescent="0.25">
      <c r="A8" s="1"/>
      <c r="B8" s="1"/>
      <c r="C8" s="1"/>
    </row>
    <row r="9" spans="1:3" x14ac:dyDescent="0.25">
      <c r="A9" s="2"/>
      <c r="B9" s="2"/>
      <c r="C9" s="2"/>
    </row>
    <row r="10" spans="1:3" x14ac:dyDescent="0.25">
      <c r="A10" s="1"/>
      <c r="B10" s="1"/>
      <c r="C10" s="1"/>
    </row>
  </sheetData>
  <sortState ref="A2:C6">
    <sortCondition ref="A2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8"/>
  </sheetPr>
  <dimension ref="A1:N29"/>
  <sheetViews>
    <sheetView tabSelected="1" view="pageLayout" zoomScaleNormal="100" workbookViewId="0">
      <selection activeCell="C1" sqref="C1:E1"/>
    </sheetView>
  </sheetViews>
  <sheetFormatPr baseColWidth="10" defaultRowHeight="15" x14ac:dyDescent="0.25"/>
  <sheetData>
    <row r="1" spans="1:14" x14ac:dyDescent="0.25">
      <c r="A1" s="6">
        <f>+'LISTE SALARIES'!C2</f>
        <v>14</v>
      </c>
      <c r="B1" s="6"/>
      <c r="C1" s="7" t="str">
        <f>+VLOOKUP('Fiche modèle'!A1,'Base de donnée'!A1:B9,2)</f>
        <v>etab5</v>
      </c>
      <c r="D1" s="7"/>
      <c r="E1" s="7"/>
      <c r="F1" s="8"/>
      <c r="G1" s="8"/>
    </row>
    <row r="2" spans="1:14" ht="15.75" thickBot="1" x14ac:dyDescent="0.3">
      <c r="A2" s="6"/>
      <c r="B2" s="6"/>
      <c r="C2" s="8"/>
      <c r="D2" s="8"/>
      <c r="E2" s="8"/>
      <c r="F2" s="8"/>
      <c r="G2" s="8"/>
    </row>
    <row r="3" spans="1:14" x14ac:dyDescent="0.25">
      <c r="A3" s="9" t="s">
        <v>0</v>
      </c>
      <c r="B3" s="10" t="str">
        <f>+'LISTE SALARIES'!A2</f>
        <v>B</v>
      </c>
      <c r="C3" s="11"/>
      <c r="D3" s="11"/>
      <c r="E3" s="12" t="s">
        <v>22</v>
      </c>
      <c r="F3" s="13"/>
      <c r="G3" s="14"/>
    </row>
    <row r="4" spans="1:14" ht="15.75" thickBot="1" x14ac:dyDescent="0.3">
      <c r="A4" s="15" t="s">
        <v>8</v>
      </c>
      <c r="B4" s="16" t="str">
        <f>+'LISTE SALARIES'!B2</f>
        <v>Rabia</v>
      </c>
      <c r="C4" s="17"/>
      <c r="D4" s="17"/>
      <c r="E4" s="18" t="s">
        <v>23</v>
      </c>
      <c r="F4" s="19"/>
      <c r="G4" s="20" t="str">
        <f>+IF(G3="","",ROUND(G3/151.67*7,2))</f>
        <v/>
      </c>
    </row>
    <row r="5" spans="1:14" ht="15.75" thickBot="1" x14ac:dyDescent="0.3">
      <c r="A5" s="21"/>
      <c r="B5" s="21"/>
      <c r="C5" s="22"/>
      <c r="D5" s="22"/>
      <c r="E5" s="21"/>
      <c r="F5" s="21"/>
      <c r="G5" s="23"/>
    </row>
    <row r="6" spans="1:14" ht="36" customHeight="1" x14ac:dyDescent="0.25">
      <c r="A6" s="24"/>
      <c r="B6" s="25"/>
      <c r="C6" s="25"/>
      <c r="D6" s="26"/>
      <c r="E6" s="27" t="s">
        <v>32</v>
      </c>
      <c r="F6" s="28" t="s">
        <v>41</v>
      </c>
      <c r="G6" s="29" t="s">
        <v>24</v>
      </c>
      <c r="H6" s="4" t="s">
        <v>25</v>
      </c>
      <c r="I6" s="4" t="s">
        <v>26</v>
      </c>
      <c r="J6" s="4" t="s">
        <v>27</v>
      </c>
      <c r="K6" s="4" t="s">
        <v>28</v>
      </c>
      <c r="L6" s="4" t="s">
        <v>29</v>
      </c>
      <c r="M6" s="4" t="s">
        <v>30</v>
      </c>
      <c r="N6" s="4" t="s">
        <v>31</v>
      </c>
    </row>
    <row r="7" spans="1:14" x14ac:dyDescent="0.25">
      <c r="A7" s="30" t="s">
        <v>33</v>
      </c>
      <c r="B7" s="31"/>
      <c r="C7" s="32"/>
      <c r="D7" s="33"/>
      <c r="E7" s="34" t="str">
        <f>+IF(C7="","",D7-C7+1)</f>
        <v/>
      </c>
      <c r="F7" s="35"/>
      <c r="G7" s="36" t="str">
        <f>+IF($G$3="","",IF(E7=L7,$G$3,N7*$G$4))</f>
        <v/>
      </c>
      <c r="H7" s="5">
        <f>+MONTH(C7)</f>
        <v>1</v>
      </c>
      <c r="I7" s="5">
        <f>+YEAR(C7)</f>
        <v>1900</v>
      </c>
      <c r="J7" s="77">
        <f>+DATE(I7,H7,1)</f>
        <v>1</v>
      </c>
      <c r="K7" s="77">
        <f>+DATE(I7,H7+1,1)-1</f>
        <v>31</v>
      </c>
      <c r="L7" s="5">
        <f>+IF(J7="","",K7-J7+1)</f>
        <v>31</v>
      </c>
      <c r="M7" s="5" t="str">
        <f>+IF(C7="","",NETWORKDAYS(J7,K7))</f>
        <v/>
      </c>
      <c r="N7" s="5" t="str">
        <f>+IF(C7="","",NETWORKDAYS(C7,D7))</f>
        <v/>
      </c>
    </row>
    <row r="8" spans="1:14" x14ac:dyDescent="0.25">
      <c r="A8" s="30"/>
      <c r="B8" s="31"/>
      <c r="C8" s="32"/>
      <c r="D8" s="33"/>
      <c r="E8" s="34" t="str">
        <f t="shared" ref="E8:E10" si="0">+IF(C8="","",D8-C8+1)</f>
        <v/>
      </c>
      <c r="F8" s="35"/>
      <c r="G8" s="36" t="str">
        <f>+IF($C$8="","",IF(E8=L8,$G$3,N8*$G$4))</f>
        <v/>
      </c>
      <c r="H8" s="5">
        <f t="shared" ref="H8:H10" si="1">+MONTH(C8)</f>
        <v>1</v>
      </c>
      <c r="I8" s="5">
        <f t="shared" ref="I8:I10" si="2">+YEAR(C8)</f>
        <v>1900</v>
      </c>
      <c r="J8" s="77">
        <f t="shared" ref="J8:J10" si="3">+DATE(I8,H8,1)</f>
        <v>1</v>
      </c>
      <c r="K8" s="77">
        <f t="shared" ref="K8:K10" si="4">+DATE(I8,H8+1,1)-1</f>
        <v>31</v>
      </c>
      <c r="L8" s="5">
        <f t="shared" ref="L8:L10" si="5">+IF(J8="","",K8-J8+1)</f>
        <v>31</v>
      </c>
      <c r="M8" s="5" t="str">
        <f t="shared" ref="M8:M10" si="6">+IF(C8="","",NETWORKDAYS(J8,K8))</f>
        <v/>
      </c>
      <c r="N8" s="5" t="str">
        <f t="shared" ref="N8:N10" si="7">+IF(C8="","",NETWORKDAYS(C8,D8))</f>
        <v/>
      </c>
    </row>
    <row r="9" spans="1:14" x14ac:dyDescent="0.25">
      <c r="A9" s="30"/>
      <c r="B9" s="31"/>
      <c r="C9" s="32"/>
      <c r="D9" s="33"/>
      <c r="E9" s="34" t="str">
        <f t="shared" si="0"/>
        <v/>
      </c>
      <c r="F9" s="35"/>
      <c r="G9" s="36" t="str">
        <f>+IF($C$9="","",IF(E9=L9,$G$3,N9*$G$4))</f>
        <v/>
      </c>
      <c r="H9" s="5">
        <f t="shared" si="1"/>
        <v>1</v>
      </c>
      <c r="I9" s="5">
        <f t="shared" si="2"/>
        <v>1900</v>
      </c>
      <c r="J9" s="77">
        <f t="shared" si="3"/>
        <v>1</v>
      </c>
      <c r="K9" s="77">
        <f t="shared" si="4"/>
        <v>31</v>
      </c>
      <c r="L9" s="5">
        <f t="shared" si="5"/>
        <v>31</v>
      </c>
      <c r="M9" s="5" t="str">
        <f t="shared" si="6"/>
        <v/>
      </c>
      <c r="N9" s="5" t="str">
        <f t="shared" si="7"/>
        <v/>
      </c>
    </row>
    <row r="10" spans="1:14" ht="15.75" thickBot="1" x14ac:dyDescent="0.3">
      <c r="A10" s="37"/>
      <c r="B10" s="38"/>
      <c r="C10" s="39"/>
      <c r="D10" s="40"/>
      <c r="E10" s="41" t="str">
        <f t="shared" si="0"/>
        <v/>
      </c>
      <c r="F10" s="42"/>
      <c r="G10" s="43" t="str">
        <f>+IF($C$10="","",IF(E10=L10,$G$3,N10*$G$4))</f>
        <v/>
      </c>
      <c r="H10" s="5">
        <f t="shared" si="1"/>
        <v>1</v>
      </c>
      <c r="I10" s="5">
        <f t="shared" si="2"/>
        <v>1900</v>
      </c>
      <c r="J10" s="77">
        <f t="shared" si="3"/>
        <v>1</v>
      </c>
      <c r="K10" s="77">
        <f t="shared" si="4"/>
        <v>31</v>
      </c>
      <c r="L10" s="5">
        <f t="shared" si="5"/>
        <v>31</v>
      </c>
      <c r="M10" s="5" t="str">
        <f t="shared" si="6"/>
        <v/>
      </c>
      <c r="N10" s="5" t="str">
        <f t="shared" si="7"/>
        <v/>
      </c>
    </row>
    <row r="11" spans="1:14" ht="15.75" thickBot="1" x14ac:dyDescent="0.3">
      <c r="A11" s="8"/>
      <c r="B11" s="8"/>
      <c r="C11" s="8"/>
      <c r="D11" s="8"/>
      <c r="E11" s="8"/>
      <c r="F11" s="8"/>
      <c r="G11" s="8"/>
    </row>
    <row r="12" spans="1:14" x14ac:dyDescent="0.25">
      <c r="A12" s="44" t="s">
        <v>43</v>
      </c>
      <c r="B12" s="45"/>
      <c r="C12" s="45"/>
      <c r="D12" s="45"/>
      <c r="E12" s="45"/>
      <c r="F12" s="45"/>
      <c r="G12" s="46"/>
    </row>
    <row r="13" spans="1:14" ht="15.75" thickBot="1" x14ac:dyDescent="0.3">
      <c r="A13" s="47" t="s">
        <v>34</v>
      </c>
      <c r="B13" s="48"/>
      <c r="C13" s="49">
        <v>30.14</v>
      </c>
      <c r="D13" s="50" t="s">
        <v>35</v>
      </c>
      <c r="E13" s="50"/>
      <c r="F13" s="50"/>
      <c r="G13" s="20" t="str">
        <f>+IF(E7="","",SUM(E7:E10)*C13)</f>
        <v/>
      </c>
    </row>
    <row r="14" spans="1:14" ht="15.75" thickBot="1" x14ac:dyDescent="0.3">
      <c r="A14" s="8"/>
      <c r="B14" s="8"/>
      <c r="C14" s="8"/>
      <c r="D14" s="8"/>
      <c r="E14" s="8"/>
      <c r="F14" s="8"/>
      <c r="G14" s="8"/>
    </row>
    <row r="15" spans="1:14" x14ac:dyDescent="0.25">
      <c r="A15" s="44" t="s">
        <v>36</v>
      </c>
      <c r="B15" s="45"/>
      <c r="C15" s="45"/>
      <c r="D15" s="45"/>
      <c r="E15" s="45"/>
      <c r="F15" s="45"/>
      <c r="G15" s="46"/>
    </row>
    <row r="16" spans="1:14" x14ac:dyDescent="0.25">
      <c r="A16" s="51" t="s">
        <v>40</v>
      </c>
      <c r="B16" s="52"/>
      <c r="C16" s="53"/>
      <c r="D16" s="54"/>
      <c r="E16" s="52" t="s">
        <v>38</v>
      </c>
      <c r="F16" s="52"/>
      <c r="G16" s="55" t="str">
        <f>+IF(C16="","",C17/2)</f>
        <v/>
      </c>
    </row>
    <row r="17" spans="1:7" ht="15.75" thickBot="1" x14ac:dyDescent="0.3">
      <c r="A17" s="56" t="s">
        <v>37</v>
      </c>
      <c r="B17" s="57"/>
      <c r="C17" s="58" t="str">
        <f>+IF(C16="","",C16*SUM(G7:G10)/IF(C7="","",IF(C8="",G3,IF(C9="",G3*2,IF(C10="",G3*3,G3*4)))))</f>
        <v/>
      </c>
      <c r="D17" s="59"/>
      <c r="E17" s="57" t="s">
        <v>39</v>
      </c>
      <c r="F17" s="57"/>
      <c r="G17" s="60"/>
    </row>
    <row r="18" spans="1:7" ht="15.75" thickBot="1" x14ac:dyDescent="0.3">
      <c r="A18" s="8"/>
      <c r="B18" s="8"/>
      <c r="C18" s="8"/>
      <c r="D18" s="8"/>
      <c r="E18" s="8"/>
      <c r="F18" s="8"/>
      <c r="G18" s="8"/>
    </row>
    <row r="19" spans="1:7" ht="15.75" thickBot="1" x14ac:dyDescent="0.3">
      <c r="A19" s="61" t="s">
        <v>42</v>
      </c>
      <c r="B19" s="62"/>
      <c r="C19" s="62"/>
      <c r="D19" s="62"/>
      <c r="E19" s="62"/>
      <c r="F19" s="63" t="str">
        <f>+IF(C16="","",IF(G13-G16-G17&lt;0,0,G13-G16-G17))</f>
        <v/>
      </c>
      <c r="G19" s="64"/>
    </row>
    <row r="20" spans="1:7" ht="15.75" thickBot="1" x14ac:dyDescent="0.3">
      <c r="A20" s="8"/>
      <c r="B20" s="8"/>
      <c r="C20" s="8"/>
      <c r="D20" s="8"/>
      <c r="E20" s="8"/>
      <c r="F20" s="8"/>
      <c r="G20" s="8"/>
    </row>
    <row r="21" spans="1:7" x14ac:dyDescent="0.25">
      <c r="A21" s="44" t="s">
        <v>44</v>
      </c>
      <c r="B21" s="45"/>
      <c r="C21" s="45"/>
      <c r="D21" s="45"/>
      <c r="E21" s="45"/>
      <c r="F21" s="45"/>
      <c r="G21" s="46"/>
    </row>
    <row r="22" spans="1:7" ht="30" x14ac:dyDescent="0.25">
      <c r="A22" s="65"/>
      <c r="B22" s="66" t="s">
        <v>49</v>
      </c>
      <c r="C22" s="66" t="s">
        <v>50</v>
      </c>
      <c r="D22" s="66" t="s">
        <v>51</v>
      </c>
      <c r="E22" s="67" t="s">
        <v>52</v>
      </c>
      <c r="F22" s="23"/>
      <c r="G22" s="36"/>
    </row>
    <row r="23" spans="1:7" x14ac:dyDescent="0.25">
      <c r="A23" s="68" t="s">
        <v>45</v>
      </c>
      <c r="B23" s="69"/>
      <c r="C23" s="69"/>
      <c r="D23" s="69"/>
      <c r="E23" s="70"/>
      <c r="F23" s="23"/>
      <c r="G23" s="36"/>
    </row>
    <row r="24" spans="1:7" x14ac:dyDescent="0.25">
      <c r="A24" s="68" t="s">
        <v>46</v>
      </c>
      <c r="B24" s="69"/>
      <c r="C24" s="69"/>
      <c r="D24" s="69"/>
      <c r="E24" s="70"/>
      <c r="F24" s="23"/>
      <c r="G24" s="36"/>
    </row>
    <row r="25" spans="1:7" x14ac:dyDescent="0.25">
      <c r="A25" s="68" t="s">
        <v>47</v>
      </c>
      <c r="B25" s="69"/>
      <c r="C25" s="69"/>
      <c r="D25" s="69"/>
      <c r="E25" s="70"/>
      <c r="F25" s="23"/>
      <c r="G25" s="36"/>
    </row>
    <row r="26" spans="1:7" ht="15.75" thickBot="1" x14ac:dyDescent="0.3">
      <c r="A26" s="71" t="s">
        <v>48</v>
      </c>
      <c r="B26" s="72"/>
      <c r="C26" s="72"/>
      <c r="D26" s="72"/>
      <c r="E26" s="59"/>
      <c r="F26" s="48"/>
      <c r="G26" s="43"/>
    </row>
    <row r="27" spans="1:7" ht="15.75" thickBot="1" x14ac:dyDescent="0.3">
      <c r="A27" s="8"/>
      <c r="B27" s="8"/>
      <c r="C27" s="8"/>
      <c r="D27" s="8"/>
      <c r="E27" s="8"/>
      <c r="F27" s="8"/>
      <c r="G27" s="8"/>
    </row>
    <row r="28" spans="1:7" x14ac:dyDescent="0.25">
      <c r="A28" s="8"/>
      <c r="B28" s="73" t="s">
        <v>53</v>
      </c>
      <c r="C28" s="74"/>
      <c r="D28" s="74"/>
      <c r="E28" s="74"/>
      <c r="F28" s="75"/>
      <c r="G28" s="8"/>
    </row>
    <row r="29" spans="1:7" ht="15.75" thickBot="1" x14ac:dyDescent="0.3">
      <c r="A29" s="8"/>
      <c r="B29" s="56" t="s">
        <v>54</v>
      </c>
      <c r="C29" s="57"/>
      <c r="D29" s="57"/>
      <c r="E29" s="57"/>
      <c r="F29" s="76"/>
      <c r="G29" s="8"/>
    </row>
  </sheetData>
  <mergeCells count="19">
    <mergeCell ref="A12:G12"/>
    <mergeCell ref="A15:G15"/>
    <mergeCell ref="A19:E19"/>
    <mergeCell ref="A21:G21"/>
    <mergeCell ref="B29:E29"/>
    <mergeCell ref="B28:E28"/>
    <mergeCell ref="F19:G19"/>
    <mergeCell ref="D13:F13"/>
    <mergeCell ref="A16:B16"/>
    <mergeCell ref="A17:B17"/>
    <mergeCell ref="E16:F16"/>
    <mergeCell ref="E17:F17"/>
    <mergeCell ref="C1:E1"/>
    <mergeCell ref="E3:F3"/>
    <mergeCell ref="E4:F4"/>
    <mergeCell ref="C3:D4"/>
    <mergeCell ref="A7:B10"/>
    <mergeCell ref="A6:D6"/>
    <mergeCell ref="F6:F10"/>
  </mergeCells>
  <conditionalFormatting sqref="C7:D7">
    <cfRule type="containsBlanks" dxfId="7" priority="8">
      <formula>LEN(TRIM(C7))=0</formula>
    </cfRule>
  </conditionalFormatting>
  <conditionalFormatting sqref="G3">
    <cfRule type="containsBlanks" dxfId="6" priority="7">
      <formula>LEN(TRIM(G3))=0</formula>
    </cfRule>
  </conditionalFormatting>
  <conditionalFormatting sqref="C13">
    <cfRule type="containsBlanks" dxfId="5" priority="6">
      <formula>LEN(TRIM(C13))=0</formula>
    </cfRule>
  </conditionalFormatting>
  <conditionalFormatting sqref="C16">
    <cfRule type="containsBlanks" dxfId="4" priority="5">
      <formula>LEN(TRIM(C16))=0</formula>
    </cfRule>
  </conditionalFormatting>
  <conditionalFormatting sqref="F28">
    <cfRule type="containsBlanks" dxfId="3" priority="4">
      <formula>LEN(TRIM(F28))=0</formula>
    </cfRule>
  </conditionalFormatting>
  <conditionalFormatting sqref="C8:D10">
    <cfRule type="containsBlanks" dxfId="2" priority="3">
      <formula>LEN(TRIM(C8))=0</formula>
    </cfRule>
  </conditionalFormatting>
  <conditionalFormatting sqref="G17">
    <cfRule type="containsBlanks" dxfId="0" priority="1">
      <formula>LEN(TRIM(G17))=0</formula>
    </cfRule>
  </conditionalFormatting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B10" sqref="B10"/>
    </sheetView>
  </sheetViews>
  <sheetFormatPr baseColWidth="10" defaultRowHeight="15" x14ac:dyDescent="0.25"/>
  <sheetData>
    <row r="1" spans="1:2" x14ac:dyDescent="0.25">
      <c r="A1">
        <v>1</v>
      </c>
      <c r="B1" t="s">
        <v>13</v>
      </c>
    </row>
    <row r="2" spans="1:2" x14ac:dyDescent="0.25">
      <c r="A2">
        <v>11</v>
      </c>
      <c r="B2" t="s">
        <v>14</v>
      </c>
    </row>
    <row r="3" spans="1:2" x14ac:dyDescent="0.25">
      <c r="A3">
        <v>12</v>
      </c>
      <c r="B3" t="s">
        <v>15</v>
      </c>
    </row>
    <row r="4" spans="1:2" x14ac:dyDescent="0.25">
      <c r="A4">
        <v>13</v>
      </c>
      <c r="B4" t="s">
        <v>16</v>
      </c>
    </row>
    <row r="5" spans="1:2" x14ac:dyDescent="0.25">
      <c r="A5">
        <v>14</v>
      </c>
      <c r="B5" t="s">
        <v>17</v>
      </c>
    </row>
    <row r="6" spans="1:2" x14ac:dyDescent="0.25">
      <c r="A6">
        <v>22</v>
      </c>
      <c r="B6" t="s">
        <v>18</v>
      </c>
    </row>
    <row r="7" spans="1:2" x14ac:dyDescent="0.25">
      <c r="A7">
        <v>31</v>
      </c>
      <c r="B7" t="s">
        <v>19</v>
      </c>
    </row>
    <row r="8" spans="1:2" x14ac:dyDescent="0.25">
      <c r="A8">
        <v>32</v>
      </c>
      <c r="B8" t="s">
        <v>20</v>
      </c>
    </row>
    <row r="9" spans="1:2" x14ac:dyDescent="0.25">
      <c r="A9">
        <v>33</v>
      </c>
      <c r="B9" t="s">
        <v>21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9D00CDB-9BDE-44B3-BACB-6CC119F8523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SALARIES</vt:lpstr>
      <vt:lpstr>Fiche modèle</vt:lpstr>
      <vt:lpstr>Base de donnée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Clemence MEUNIER</dc:creator>
  <cp:lastModifiedBy>Clemence MEUNIER</cp:lastModifiedBy>
  <cp:lastPrinted>2016-09-19T11:40:48Z</cp:lastPrinted>
  <dcterms:created xsi:type="dcterms:W3CDTF">2016-09-19T09:22:28Z</dcterms:created>
  <dcterms:modified xsi:type="dcterms:W3CDTF">2016-09-19T11:42:12Z</dcterms:modified>
</cp:coreProperties>
</file>