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15" windowWidth="15600" windowHeight="11640"/>
  </bookViews>
  <sheets>
    <sheet name="Feuil1" sheetId="2" r:id="rId1"/>
    <sheet name="chargéOP" sheetId="9056" r:id="rId2"/>
    <sheet name="Feuil2" sheetId="960" r:id="rId3"/>
    <sheet name="donnees" sheetId="9059" r:id="rId4"/>
  </sheets>
  <externalReferences>
    <externalReference r:id="rId5"/>
  </externalReferences>
  <definedNames>
    <definedName name="_xlnm._FilterDatabase" localSheetId="0" hidden="1">Feuil1!$A$2:$I$256</definedName>
  </definedNames>
  <calcPr calcId="144525"/>
</workbook>
</file>

<file path=xl/calcChain.xml><?xml version="1.0" encoding="utf-8"?>
<calcChain xmlns="http://schemas.openxmlformats.org/spreadsheetml/2006/main">
  <c r="E3" i="9056" l="1"/>
  <c r="E4" i="9056"/>
  <c r="E5" i="9056"/>
  <c r="E6" i="9056"/>
  <c r="E7" i="9056"/>
  <c r="E8" i="9056"/>
  <c r="E9" i="9056"/>
  <c r="E10" i="9056"/>
  <c r="E11" i="9056"/>
  <c r="E12" i="9056"/>
  <c r="E13" i="9056"/>
  <c r="E14" i="9056"/>
  <c r="E15" i="9056"/>
  <c r="E2" i="9056"/>
  <c r="D1" i="960" l="1"/>
  <c r="E1" i="960"/>
  <c r="F1" i="960"/>
  <c r="G1" i="960"/>
  <c r="H1" i="960"/>
  <c r="I1" i="960"/>
  <c r="J1" i="960"/>
  <c r="K1" i="960"/>
  <c r="L1" i="960"/>
  <c r="M1" i="960"/>
  <c r="N1" i="960"/>
  <c r="O1" i="960"/>
  <c r="P1" i="960"/>
  <c r="Q1" i="960"/>
  <c r="R1" i="960"/>
  <c r="S1" i="960"/>
  <c r="T1" i="960"/>
  <c r="U1" i="960"/>
  <c r="V1" i="960"/>
  <c r="W1" i="960"/>
  <c r="X1" i="960"/>
  <c r="D2" i="960"/>
  <c r="E2" i="960"/>
  <c r="F2" i="960"/>
  <c r="G2" i="960"/>
  <c r="H2" i="960"/>
  <c r="I2" i="960"/>
  <c r="J2" i="960"/>
  <c r="K2" i="960"/>
  <c r="L2" i="960"/>
  <c r="M2" i="960"/>
  <c r="N2" i="960"/>
  <c r="O2" i="960"/>
  <c r="P2" i="960"/>
  <c r="Q2" i="960"/>
  <c r="R2" i="960"/>
  <c r="S2" i="960"/>
  <c r="T2" i="960"/>
  <c r="U2" i="960"/>
  <c r="V2" i="960"/>
  <c r="W2" i="960"/>
  <c r="X2" i="960"/>
  <c r="D3" i="960"/>
  <c r="E3" i="960"/>
  <c r="F3" i="960"/>
  <c r="G3" i="960"/>
  <c r="H3" i="960"/>
  <c r="I3" i="960"/>
  <c r="J3" i="960"/>
  <c r="K3" i="960"/>
  <c r="L3" i="960"/>
  <c r="M3" i="960"/>
  <c r="N3" i="960"/>
  <c r="O3" i="960"/>
  <c r="P3" i="960"/>
  <c r="Q3" i="960"/>
  <c r="R3" i="960"/>
  <c r="S3" i="960"/>
  <c r="T3" i="960"/>
  <c r="U3" i="960"/>
  <c r="V3" i="960"/>
  <c r="W3" i="960"/>
  <c r="X3" i="960"/>
  <c r="D4" i="960"/>
  <c r="E4" i="960"/>
  <c r="F4" i="960"/>
  <c r="G4" i="960"/>
  <c r="H4" i="960"/>
  <c r="I4" i="960"/>
  <c r="J4" i="960"/>
  <c r="K4" i="960"/>
  <c r="L4" i="960"/>
  <c r="M4" i="960"/>
  <c r="N4" i="960"/>
  <c r="O4" i="960"/>
  <c r="P4" i="960"/>
  <c r="Q4" i="960"/>
  <c r="R4" i="960"/>
  <c r="S4" i="960"/>
  <c r="T4" i="960"/>
  <c r="U4" i="960"/>
  <c r="V4" i="960"/>
  <c r="W4" i="960"/>
  <c r="X4" i="960"/>
  <c r="D5" i="960"/>
  <c r="E5" i="960"/>
  <c r="F5" i="960"/>
  <c r="G5" i="960"/>
  <c r="H5" i="960"/>
  <c r="I5" i="960"/>
  <c r="J5" i="960"/>
  <c r="K5" i="960"/>
  <c r="L5" i="960"/>
  <c r="M5" i="960"/>
  <c r="N5" i="960"/>
  <c r="O5" i="960"/>
  <c r="P5" i="960"/>
  <c r="Q5" i="960"/>
  <c r="R5" i="960"/>
  <c r="S5" i="960"/>
  <c r="T5" i="960"/>
  <c r="U5" i="960"/>
  <c r="V5" i="960"/>
  <c r="W5" i="960"/>
  <c r="X5" i="960"/>
  <c r="D6" i="960"/>
  <c r="E6" i="960"/>
  <c r="F6" i="960"/>
  <c r="G6" i="960"/>
  <c r="H6" i="960"/>
  <c r="I6" i="960"/>
  <c r="J6" i="960"/>
  <c r="K6" i="960"/>
  <c r="L6" i="960"/>
  <c r="M6" i="960"/>
  <c r="N6" i="960"/>
  <c r="O6" i="960"/>
  <c r="P6" i="960"/>
  <c r="Q6" i="960"/>
  <c r="R6" i="960"/>
  <c r="S6" i="960"/>
  <c r="T6" i="960"/>
  <c r="U6" i="960"/>
  <c r="V6" i="960"/>
  <c r="W6" i="960"/>
  <c r="X6" i="960"/>
  <c r="D7" i="960"/>
  <c r="E7" i="960"/>
  <c r="F7" i="960"/>
  <c r="G7" i="960"/>
  <c r="H7" i="960"/>
  <c r="I7" i="960"/>
  <c r="J7" i="960"/>
  <c r="K7" i="960"/>
  <c r="L7" i="960"/>
  <c r="M7" i="960"/>
  <c r="N7" i="960"/>
  <c r="O7" i="960"/>
  <c r="P7" i="960"/>
  <c r="Q7" i="960"/>
  <c r="R7" i="960"/>
  <c r="S7" i="960"/>
  <c r="T7" i="960"/>
  <c r="U7" i="960"/>
  <c r="V7" i="960"/>
  <c r="W7" i="960"/>
  <c r="X7" i="960"/>
  <c r="D8" i="960"/>
  <c r="E8" i="960"/>
  <c r="F8" i="960"/>
  <c r="G8" i="960"/>
  <c r="H8" i="960"/>
  <c r="I8" i="960"/>
  <c r="J8" i="960"/>
  <c r="K8" i="960"/>
  <c r="L8" i="960"/>
  <c r="M8" i="960"/>
  <c r="N8" i="960"/>
  <c r="O8" i="960"/>
  <c r="P8" i="960"/>
  <c r="Q8" i="960"/>
  <c r="R8" i="960"/>
  <c r="S8" i="960"/>
  <c r="T8" i="960"/>
  <c r="U8" i="960"/>
  <c r="V8" i="960"/>
  <c r="W8" i="960"/>
  <c r="X8" i="960"/>
  <c r="D9" i="960"/>
  <c r="E9" i="960"/>
  <c r="F9" i="960"/>
  <c r="G9" i="960"/>
  <c r="H9" i="960"/>
  <c r="I9" i="960"/>
  <c r="J9" i="960"/>
  <c r="K9" i="960"/>
  <c r="L9" i="960"/>
  <c r="M9" i="960"/>
  <c r="N9" i="960"/>
  <c r="O9" i="960"/>
  <c r="P9" i="960"/>
  <c r="Q9" i="960"/>
  <c r="R9" i="960"/>
  <c r="S9" i="960"/>
  <c r="T9" i="960"/>
  <c r="U9" i="960"/>
  <c r="V9" i="960"/>
  <c r="W9" i="960"/>
  <c r="X9" i="960"/>
  <c r="D10" i="960"/>
  <c r="E10" i="960"/>
  <c r="F10" i="960"/>
  <c r="G10" i="960"/>
  <c r="H10" i="960"/>
  <c r="I10" i="960"/>
  <c r="J10" i="960"/>
  <c r="K10" i="960"/>
  <c r="L10" i="960"/>
  <c r="M10" i="960"/>
  <c r="N10" i="960"/>
  <c r="O10" i="960"/>
  <c r="P10" i="960"/>
  <c r="Q10" i="960"/>
  <c r="R10" i="960"/>
  <c r="S10" i="960"/>
  <c r="T10" i="960"/>
  <c r="U10" i="960"/>
  <c r="V10" i="960"/>
  <c r="W10" i="960"/>
  <c r="X10" i="960"/>
  <c r="D11" i="960"/>
  <c r="E11" i="960"/>
  <c r="F11" i="960"/>
  <c r="G11" i="960"/>
  <c r="H11" i="960"/>
  <c r="I11" i="960"/>
  <c r="J11" i="960"/>
  <c r="K11" i="960"/>
  <c r="L11" i="960"/>
  <c r="M11" i="960"/>
  <c r="N11" i="960"/>
  <c r="O11" i="960"/>
  <c r="P11" i="960"/>
  <c r="Q11" i="960"/>
  <c r="R11" i="960"/>
  <c r="S11" i="960"/>
  <c r="T11" i="960"/>
  <c r="U11" i="960"/>
  <c r="V11" i="960"/>
  <c r="W11" i="960"/>
  <c r="X11" i="960"/>
  <c r="D12" i="960"/>
  <c r="E12" i="960"/>
  <c r="F12" i="960"/>
  <c r="G12" i="960"/>
  <c r="H12" i="960"/>
  <c r="I12" i="960"/>
  <c r="J12" i="960"/>
  <c r="K12" i="960"/>
  <c r="L12" i="960"/>
  <c r="M12" i="960"/>
  <c r="N12" i="960"/>
  <c r="O12" i="960"/>
  <c r="P12" i="960"/>
  <c r="Q12" i="960"/>
  <c r="R12" i="960"/>
  <c r="S12" i="960"/>
  <c r="T12" i="960"/>
  <c r="U12" i="960"/>
  <c r="V12" i="960"/>
  <c r="W12" i="960"/>
  <c r="X12" i="960"/>
  <c r="D13" i="960"/>
  <c r="E13" i="960"/>
  <c r="F13" i="960"/>
  <c r="G13" i="960"/>
  <c r="H13" i="960"/>
  <c r="I13" i="960"/>
  <c r="J13" i="960"/>
  <c r="K13" i="960"/>
  <c r="L13" i="960"/>
  <c r="M13" i="960"/>
  <c r="N13" i="960"/>
  <c r="O13" i="960"/>
  <c r="P13" i="960"/>
  <c r="Q13" i="960"/>
  <c r="R13" i="960"/>
  <c r="S13" i="960"/>
  <c r="T13" i="960"/>
  <c r="U13" i="960"/>
  <c r="V13" i="960"/>
  <c r="W13" i="960"/>
  <c r="X13" i="960"/>
  <c r="D14" i="960"/>
  <c r="E14" i="960"/>
  <c r="F14" i="960"/>
  <c r="G14" i="960"/>
  <c r="H14" i="960"/>
  <c r="I14" i="960"/>
  <c r="J14" i="960"/>
  <c r="K14" i="960"/>
  <c r="L14" i="960"/>
  <c r="M14" i="960"/>
  <c r="N14" i="960"/>
  <c r="O14" i="960"/>
  <c r="P14" i="960"/>
  <c r="Q14" i="960"/>
  <c r="R14" i="960"/>
  <c r="S14" i="960"/>
  <c r="T14" i="960"/>
  <c r="U14" i="960"/>
  <c r="V14" i="960"/>
  <c r="W14" i="960"/>
  <c r="X14" i="960"/>
  <c r="D15" i="960"/>
  <c r="E15" i="960"/>
  <c r="F15" i="960"/>
  <c r="G15" i="960"/>
  <c r="H15" i="960"/>
  <c r="I15" i="960"/>
  <c r="J15" i="960"/>
  <c r="K15" i="960"/>
  <c r="L15" i="960"/>
  <c r="M15" i="960"/>
  <c r="N15" i="960"/>
  <c r="O15" i="960"/>
  <c r="P15" i="960"/>
  <c r="Q15" i="960"/>
  <c r="R15" i="960"/>
  <c r="S15" i="960"/>
  <c r="T15" i="960"/>
  <c r="U15" i="960"/>
  <c r="V15" i="960"/>
  <c r="W15" i="960"/>
  <c r="X15" i="960"/>
  <c r="D16" i="960"/>
  <c r="E16" i="960"/>
  <c r="F16" i="960"/>
  <c r="G16" i="960"/>
  <c r="H16" i="960"/>
  <c r="I16" i="960"/>
  <c r="J16" i="960"/>
  <c r="K16" i="960"/>
  <c r="L16" i="960"/>
  <c r="M16" i="960"/>
  <c r="N16" i="960"/>
  <c r="O16" i="960"/>
  <c r="P16" i="960"/>
  <c r="Q16" i="960"/>
  <c r="R16" i="960"/>
  <c r="S16" i="960"/>
  <c r="T16" i="960"/>
  <c r="U16" i="960"/>
  <c r="V16" i="960"/>
  <c r="W16" i="960"/>
  <c r="X16" i="960"/>
  <c r="D17" i="960"/>
  <c r="E17" i="960"/>
  <c r="F17" i="960"/>
  <c r="G17" i="960"/>
  <c r="H17" i="960"/>
  <c r="I17" i="960"/>
  <c r="J17" i="960"/>
  <c r="K17" i="960"/>
  <c r="L17" i="960"/>
  <c r="M17" i="960"/>
  <c r="N17" i="960"/>
  <c r="O17" i="960"/>
  <c r="P17" i="960"/>
  <c r="Q17" i="960"/>
  <c r="R17" i="960"/>
  <c r="S17" i="960"/>
  <c r="T17" i="960"/>
  <c r="U17" i="960"/>
  <c r="V17" i="960"/>
  <c r="W17" i="960"/>
  <c r="X17" i="960"/>
  <c r="D18" i="960"/>
  <c r="E18" i="960"/>
  <c r="F18" i="960"/>
  <c r="G18" i="960"/>
  <c r="H18" i="960"/>
  <c r="I18" i="960"/>
  <c r="J18" i="960"/>
  <c r="K18" i="960"/>
  <c r="L18" i="960"/>
  <c r="M18" i="960"/>
  <c r="N18" i="960"/>
  <c r="O18" i="960"/>
  <c r="P18" i="960"/>
  <c r="Q18" i="960"/>
  <c r="R18" i="960"/>
  <c r="S18" i="960"/>
  <c r="T18" i="960"/>
  <c r="U18" i="960"/>
  <c r="V18" i="960"/>
  <c r="W18" i="960"/>
  <c r="X18" i="960"/>
  <c r="D19" i="960"/>
  <c r="E19" i="960"/>
  <c r="F19" i="960"/>
  <c r="G19" i="960"/>
  <c r="H19" i="960"/>
  <c r="I19" i="960"/>
  <c r="J19" i="960"/>
  <c r="K19" i="960"/>
  <c r="L19" i="960"/>
  <c r="M19" i="960"/>
  <c r="N19" i="960"/>
  <c r="O19" i="960"/>
  <c r="P19" i="960"/>
  <c r="Q19" i="960"/>
  <c r="R19" i="960"/>
  <c r="S19" i="960"/>
  <c r="T19" i="960"/>
  <c r="U19" i="960"/>
  <c r="V19" i="960"/>
  <c r="W19" i="960"/>
  <c r="X19" i="960"/>
  <c r="D20" i="960"/>
  <c r="E20" i="960"/>
  <c r="F20" i="960"/>
  <c r="G20" i="960"/>
  <c r="H20" i="960"/>
  <c r="I20" i="960"/>
  <c r="J20" i="960"/>
  <c r="K20" i="960"/>
  <c r="L20" i="960"/>
  <c r="M20" i="960"/>
  <c r="N20" i="960"/>
  <c r="O20" i="960"/>
  <c r="P20" i="960"/>
  <c r="Q20" i="960"/>
  <c r="R20" i="960"/>
  <c r="S20" i="960"/>
  <c r="T20" i="960"/>
  <c r="U20" i="960"/>
  <c r="V20" i="960"/>
  <c r="W20" i="960"/>
  <c r="X20" i="960"/>
  <c r="D21" i="960"/>
  <c r="E21" i="960"/>
  <c r="F21" i="960"/>
  <c r="G21" i="960"/>
  <c r="H21" i="960"/>
  <c r="I21" i="960"/>
  <c r="J21" i="960"/>
  <c r="K21" i="960"/>
  <c r="L21" i="960"/>
  <c r="M21" i="960"/>
  <c r="N21" i="960"/>
  <c r="O21" i="960"/>
  <c r="P21" i="960"/>
  <c r="Q21" i="960"/>
  <c r="R21" i="960"/>
  <c r="S21" i="960"/>
  <c r="T21" i="960"/>
  <c r="U21" i="960"/>
  <c r="V21" i="960"/>
  <c r="W21" i="960"/>
  <c r="X21" i="960"/>
  <c r="D22" i="960"/>
  <c r="E22" i="960"/>
  <c r="F22" i="960"/>
  <c r="G22" i="960"/>
  <c r="H22" i="960"/>
  <c r="I22" i="960"/>
  <c r="J22" i="960"/>
  <c r="K22" i="960"/>
  <c r="L22" i="960"/>
  <c r="M22" i="960"/>
  <c r="N22" i="960"/>
  <c r="O22" i="960"/>
  <c r="P22" i="960"/>
  <c r="Q22" i="960"/>
  <c r="R22" i="960"/>
  <c r="S22" i="960"/>
  <c r="T22" i="960"/>
  <c r="U22" i="960"/>
  <c r="V22" i="960"/>
  <c r="W22" i="960"/>
  <c r="X22" i="960"/>
  <c r="D23" i="960"/>
  <c r="E23" i="960"/>
  <c r="F23" i="960"/>
  <c r="G23" i="960"/>
  <c r="H23" i="960"/>
  <c r="I23" i="960"/>
  <c r="J23" i="960"/>
  <c r="K23" i="960"/>
  <c r="L23" i="960"/>
  <c r="M23" i="960"/>
  <c r="N23" i="960"/>
  <c r="O23" i="960"/>
  <c r="P23" i="960"/>
  <c r="Q23" i="960"/>
  <c r="R23" i="960"/>
  <c r="S23" i="960"/>
  <c r="T23" i="960"/>
  <c r="U23" i="960"/>
  <c r="V23" i="960"/>
  <c r="W23" i="960"/>
  <c r="X23" i="960"/>
  <c r="D24" i="960"/>
  <c r="E24" i="960"/>
  <c r="F24" i="960"/>
  <c r="G24" i="960"/>
  <c r="H24" i="960"/>
  <c r="I24" i="960"/>
  <c r="J24" i="960"/>
  <c r="K24" i="960"/>
  <c r="L24" i="960"/>
  <c r="M24" i="960"/>
  <c r="N24" i="960"/>
  <c r="O24" i="960"/>
  <c r="P24" i="960"/>
  <c r="Q24" i="960"/>
  <c r="R24" i="960"/>
  <c r="S24" i="960"/>
  <c r="T24" i="960"/>
  <c r="U24" i="960"/>
  <c r="V24" i="960"/>
  <c r="W24" i="960"/>
  <c r="X24" i="960"/>
  <c r="D25" i="960"/>
  <c r="E25" i="960"/>
  <c r="F25" i="960"/>
  <c r="G25" i="960"/>
  <c r="H25" i="960"/>
  <c r="I25" i="960"/>
  <c r="J25" i="960"/>
  <c r="K25" i="960"/>
  <c r="L25" i="960"/>
  <c r="M25" i="960"/>
  <c r="N25" i="960"/>
  <c r="O25" i="960"/>
  <c r="P25" i="960"/>
  <c r="Q25" i="960"/>
  <c r="R25" i="960"/>
  <c r="S25" i="960"/>
  <c r="T25" i="960"/>
  <c r="U25" i="960"/>
  <c r="V25" i="960"/>
  <c r="W25" i="960"/>
  <c r="X25" i="960"/>
  <c r="D26" i="960"/>
  <c r="E26" i="960"/>
  <c r="F26" i="960"/>
  <c r="G26" i="960"/>
  <c r="H26" i="960"/>
  <c r="I26" i="960"/>
  <c r="J26" i="960"/>
  <c r="K26" i="960"/>
  <c r="L26" i="960"/>
  <c r="M26" i="960"/>
  <c r="N26" i="960"/>
  <c r="O26" i="960"/>
  <c r="P26" i="960"/>
  <c r="Q26" i="960"/>
  <c r="R26" i="960"/>
  <c r="S26" i="960"/>
  <c r="T26" i="960"/>
  <c r="U26" i="960"/>
  <c r="V26" i="960"/>
  <c r="W26" i="960"/>
  <c r="X26" i="960"/>
  <c r="D27" i="960"/>
  <c r="E27" i="960"/>
  <c r="F27" i="960"/>
  <c r="G27" i="960"/>
  <c r="H27" i="960"/>
  <c r="I27" i="960"/>
  <c r="J27" i="960"/>
  <c r="K27" i="960"/>
  <c r="L27" i="960"/>
  <c r="M27" i="960"/>
  <c r="N27" i="960"/>
  <c r="O27" i="960"/>
  <c r="P27" i="960"/>
  <c r="Q27" i="960"/>
  <c r="R27" i="960"/>
  <c r="S27" i="960"/>
  <c r="T27" i="960"/>
  <c r="U27" i="960"/>
  <c r="V27" i="960"/>
  <c r="W27" i="960"/>
  <c r="X27" i="960"/>
  <c r="D28" i="960"/>
  <c r="E28" i="960"/>
  <c r="F28" i="960"/>
  <c r="G28" i="960"/>
  <c r="H28" i="960"/>
  <c r="I28" i="960"/>
  <c r="J28" i="960"/>
  <c r="K28" i="960"/>
  <c r="L28" i="960"/>
  <c r="M28" i="960"/>
  <c r="N28" i="960"/>
  <c r="O28" i="960"/>
  <c r="P28" i="960"/>
  <c r="Q28" i="960"/>
  <c r="R28" i="960"/>
  <c r="S28" i="960"/>
  <c r="T28" i="960"/>
  <c r="U28" i="960"/>
  <c r="V28" i="960"/>
  <c r="W28" i="960"/>
  <c r="X28" i="960"/>
  <c r="D29" i="960"/>
  <c r="E29" i="960"/>
  <c r="F29" i="960"/>
  <c r="G29" i="960"/>
  <c r="H29" i="960"/>
  <c r="I29" i="960"/>
  <c r="J29" i="960"/>
  <c r="K29" i="960"/>
  <c r="L29" i="960"/>
  <c r="M29" i="960"/>
  <c r="N29" i="960"/>
  <c r="O29" i="960"/>
  <c r="P29" i="960"/>
  <c r="Q29" i="960"/>
  <c r="R29" i="960"/>
  <c r="S29" i="960"/>
  <c r="T29" i="960"/>
  <c r="U29" i="960"/>
  <c r="V29" i="960"/>
  <c r="W29" i="960"/>
  <c r="X29" i="960"/>
  <c r="D30" i="960"/>
  <c r="E30" i="960"/>
  <c r="F30" i="960"/>
  <c r="G30" i="960"/>
  <c r="H30" i="960"/>
  <c r="I30" i="960"/>
  <c r="J30" i="960"/>
  <c r="K30" i="960"/>
  <c r="L30" i="960"/>
  <c r="M30" i="960"/>
  <c r="N30" i="960"/>
  <c r="O30" i="960"/>
  <c r="P30" i="960"/>
  <c r="Q30" i="960"/>
  <c r="R30" i="960"/>
  <c r="S30" i="960"/>
  <c r="T30" i="960"/>
  <c r="U30" i="960"/>
  <c r="V30" i="960"/>
  <c r="W30" i="960"/>
  <c r="X30" i="960"/>
  <c r="D31" i="960"/>
  <c r="E31" i="960"/>
  <c r="F31" i="960"/>
  <c r="G31" i="960"/>
  <c r="H31" i="960"/>
  <c r="I31" i="960"/>
  <c r="J31" i="960"/>
  <c r="K31" i="960"/>
  <c r="L31" i="960"/>
  <c r="M31" i="960"/>
  <c r="N31" i="960"/>
  <c r="O31" i="960"/>
  <c r="P31" i="960"/>
  <c r="Q31" i="960"/>
  <c r="R31" i="960"/>
  <c r="S31" i="960"/>
  <c r="T31" i="960"/>
  <c r="U31" i="960"/>
  <c r="V31" i="960"/>
  <c r="W31" i="960"/>
  <c r="X31" i="960"/>
  <c r="D32" i="960"/>
  <c r="E32" i="960"/>
  <c r="F32" i="960"/>
  <c r="G32" i="960"/>
  <c r="H32" i="960"/>
  <c r="I32" i="960"/>
  <c r="J32" i="960"/>
  <c r="K32" i="960"/>
  <c r="L32" i="960"/>
  <c r="M32" i="960"/>
  <c r="N32" i="960"/>
  <c r="O32" i="960"/>
  <c r="P32" i="960"/>
  <c r="Q32" i="960"/>
  <c r="R32" i="960"/>
  <c r="S32" i="960"/>
  <c r="T32" i="960"/>
  <c r="U32" i="960"/>
  <c r="V32" i="960"/>
  <c r="W32" i="960"/>
  <c r="X32" i="960"/>
  <c r="D33" i="960"/>
  <c r="E33" i="960"/>
  <c r="F33" i="960"/>
  <c r="G33" i="960"/>
  <c r="H33" i="960"/>
  <c r="I33" i="960"/>
  <c r="J33" i="960"/>
  <c r="K33" i="960"/>
  <c r="L33" i="960"/>
  <c r="M33" i="960"/>
  <c r="N33" i="960"/>
  <c r="O33" i="960"/>
  <c r="P33" i="960"/>
  <c r="Q33" i="960"/>
  <c r="R33" i="960"/>
  <c r="S33" i="960"/>
  <c r="T33" i="960"/>
  <c r="U33" i="960"/>
  <c r="V33" i="960"/>
  <c r="W33" i="960"/>
  <c r="X33" i="960"/>
  <c r="D34" i="960"/>
  <c r="E34" i="960"/>
  <c r="F34" i="960"/>
  <c r="G34" i="960"/>
  <c r="H34" i="960"/>
  <c r="I34" i="960"/>
  <c r="J34" i="960"/>
  <c r="K34" i="960"/>
  <c r="L34" i="960"/>
  <c r="M34" i="960"/>
  <c r="N34" i="960"/>
  <c r="O34" i="960"/>
  <c r="P34" i="960"/>
  <c r="Q34" i="960"/>
  <c r="R34" i="960"/>
  <c r="S34" i="960"/>
  <c r="T34" i="960"/>
  <c r="U34" i="960"/>
  <c r="V34" i="960"/>
  <c r="W34" i="960"/>
  <c r="X34" i="960"/>
  <c r="D35" i="960"/>
  <c r="E35" i="960"/>
  <c r="F35" i="960"/>
  <c r="G35" i="960"/>
  <c r="H35" i="960"/>
  <c r="I35" i="960"/>
  <c r="J35" i="960"/>
  <c r="K35" i="960"/>
  <c r="L35" i="960"/>
  <c r="M35" i="960"/>
  <c r="N35" i="960"/>
  <c r="O35" i="960"/>
  <c r="P35" i="960"/>
  <c r="Q35" i="960"/>
  <c r="R35" i="960"/>
  <c r="S35" i="960"/>
  <c r="T35" i="960"/>
  <c r="U35" i="960"/>
  <c r="V35" i="960"/>
  <c r="W35" i="960"/>
  <c r="X35" i="960"/>
  <c r="D36" i="960"/>
  <c r="E36" i="960"/>
  <c r="F36" i="960"/>
  <c r="G36" i="960"/>
  <c r="H36" i="960"/>
  <c r="I36" i="960"/>
  <c r="J36" i="960"/>
  <c r="K36" i="960"/>
  <c r="L36" i="960"/>
  <c r="M36" i="960"/>
  <c r="N36" i="960"/>
  <c r="O36" i="960"/>
  <c r="P36" i="960"/>
  <c r="Q36" i="960"/>
  <c r="R36" i="960"/>
  <c r="S36" i="960"/>
  <c r="T36" i="960"/>
  <c r="U36" i="960"/>
  <c r="V36" i="960"/>
  <c r="W36" i="960"/>
  <c r="X36" i="960"/>
  <c r="D37" i="960"/>
  <c r="E37" i="960"/>
  <c r="F37" i="960"/>
  <c r="G37" i="960"/>
  <c r="H37" i="960"/>
  <c r="I37" i="960"/>
  <c r="J37" i="960"/>
  <c r="K37" i="960"/>
  <c r="L37" i="960"/>
  <c r="M37" i="960"/>
  <c r="N37" i="960"/>
  <c r="O37" i="960"/>
  <c r="P37" i="960"/>
  <c r="Q37" i="960"/>
  <c r="R37" i="960"/>
  <c r="S37" i="960"/>
  <c r="T37" i="960"/>
  <c r="U37" i="960"/>
  <c r="V37" i="960"/>
  <c r="W37" i="960"/>
  <c r="X37" i="960"/>
  <c r="D38" i="960"/>
  <c r="E38" i="960"/>
  <c r="F38" i="960"/>
  <c r="G38" i="960"/>
  <c r="H38" i="960"/>
  <c r="I38" i="960"/>
  <c r="J38" i="960"/>
  <c r="K38" i="960"/>
  <c r="L38" i="960"/>
  <c r="M38" i="960"/>
  <c r="N38" i="960"/>
  <c r="O38" i="960"/>
  <c r="P38" i="960"/>
  <c r="Q38" i="960"/>
  <c r="R38" i="960"/>
  <c r="S38" i="960"/>
  <c r="T38" i="960"/>
  <c r="U38" i="960"/>
  <c r="V38" i="960"/>
  <c r="W38" i="960"/>
  <c r="X38" i="960"/>
  <c r="D39" i="960"/>
  <c r="E39" i="960"/>
  <c r="F39" i="960"/>
  <c r="G39" i="960"/>
  <c r="H39" i="960"/>
  <c r="I39" i="960"/>
  <c r="J39" i="960"/>
  <c r="K39" i="960"/>
  <c r="L39" i="960"/>
  <c r="M39" i="960"/>
  <c r="N39" i="960"/>
  <c r="O39" i="960"/>
  <c r="P39" i="960"/>
  <c r="Q39" i="960"/>
  <c r="R39" i="960"/>
  <c r="S39" i="960"/>
  <c r="T39" i="960"/>
  <c r="U39" i="960"/>
  <c r="V39" i="960"/>
  <c r="W39" i="960"/>
  <c r="X39" i="960"/>
  <c r="D40" i="960"/>
  <c r="E40" i="960"/>
  <c r="F40" i="960"/>
  <c r="G40" i="960"/>
  <c r="H40" i="960"/>
  <c r="I40" i="960"/>
  <c r="J40" i="960"/>
  <c r="K40" i="960"/>
  <c r="L40" i="960"/>
  <c r="M40" i="960"/>
  <c r="N40" i="960"/>
  <c r="O40" i="960"/>
  <c r="P40" i="960"/>
  <c r="Q40" i="960"/>
  <c r="R40" i="960"/>
  <c r="S40" i="960"/>
  <c r="T40" i="960"/>
  <c r="U40" i="960"/>
  <c r="V40" i="960"/>
  <c r="W40" i="960"/>
  <c r="X40" i="960"/>
  <c r="D41" i="960"/>
  <c r="E41" i="960"/>
  <c r="F41" i="960"/>
  <c r="G41" i="960"/>
  <c r="H41" i="960"/>
  <c r="I41" i="960"/>
  <c r="J41" i="960"/>
  <c r="K41" i="960"/>
  <c r="L41" i="960"/>
  <c r="M41" i="960"/>
  <c r="N41" i="960"/>
  <c r="O41" i="960"/>
  <c r="P41" i="960"/>
  <c r="Q41" i="960"/>
  <c r="R41" i="960"/>
  <c r="S41" i="960"/>
  <c r="T41" i="960"/>
  <c r="U41" i="960"/>
  <c r="V41" i="960"/>
  <c r="W41" i="960"/>
  <c r="X41" i="960"/>
  <c r="D42" i="960"/>
  <c r="E42" i="960"/>
  <c r="F42" i="960"/>
  <c r="G42" i="960"/>
  <c r="H42" i="960"/>
  <c r="I42" i="960"/>
  <c r="J42" i="960"/>
  <c r="K42" i="960"/>
  <c r="L42" i="960"/>
  <c r="M42" i="960"/>
  <c r="N42" i="960"/>
  <c r="O42" i="960"/>
  <c r="P42" i="960"/>
  <c r="Q42" i="960"/>
  <c r="R42" i="960"/>
  <c r="S42" i="960"/>
  <c r="T42" i="960"/>
  <c r="U42" i="960"/>
  <c r="V42" i="960"/>
  <c r="W42" i="960"/>
  <c r="X42" i="960"/>
  <c r="D43" i="960"/>
  <c r="E43" i="960"/>
  <c r="F43" i="960"/>
  <c r="G43" i="960"/>
  <c r="H43" i="960"/>
  <c r="I43" i="960"/>
  <c r="J43" i="960"/>
  <c r="K43" i="960"/>
  <c r="L43" i="960"/>
  <c r="M43" i="960"/>
  <c r="N43" i="960"/>
  <c r="O43" i="960"/>
  <c r="P43" i="960"/>
  <c r="Q43" i="960"/>
  <c r="R43" i="960"/>
  <c r="S43" i="960"/>
  <c r="T43" i="960"/>
  <c r="U43" i="960"/>
  <c r="V43" i="960"/>
  <c r="W43" i="960"/>
  <c r="X43" i="960"/>
  <c r="D44" i="960"/>
  <c r="E44" i="960"/>
  <c r="F44" i="960"/>
  <c r="G44" i="960"/>
  <c r="H44" i="960"/>
  <c r="I44" i="960"/>
  <c r="J44" i="960"/>
  <c r="K44" i="960"/>
  <c r="L44" i="960"/>
  <c r="M44" i="960"/>
  <c r="N44" i="960"/>
  <c r="O44" i="960"/>
  <c r="P44" i="960"/>
  <c r="Q44" i="960"/>
  <c r="R44" i="960"/>
  <c r="S44" i="960"/>
  <c r="T44" i="960"/>
  <c r="U44" i="960"/>
  <c r="V44" i="960"/>
  <c r="W44" i="960"/>
  <c r="X44" i="960"/>
  <c r="D45" i="960"/>
  <c r="E45" i="960"/>
  <c r="F45" i="960"/>
  <c r="G45" i="960"/>
  <c r="H45" i="960"/>
  <c r="I45" i="960"/>
  <c r="J45" i="960"/>
  <c r="K45" i="960"/>
  <c r="L45" i="960"/>
  <c r="M45" i="960"/>
  <c r="N45" i="960"/>
  <c r="O45" i="960"/>
  <c r="P45" i="960"/>
  <c r="Q45" i="960"/>
  <c r="R45" i="960"/>
  <c r="S45" i="960"/>
  <c r="T45" i="960"/>
  <c r="U45" i="960"/>
  <c r="V45" i="960"/>
  <c r="W45" i="960"/>
  <c r="X45" i="960"/>
  <c r="D46" i="960"/>
  <c r="E46" i="960"/>
  <c r="F46" i="960"/>
  <c r="G46" i="960"/>
  <c r="H46" i="960"/>
  <c r="I46" i="960"/>
  <c r="J46" i="960"/>
  <c r="K46" i="960"/>
  <c r="L46" i="960"/>
  <c r="M46" i="960"/>
  <c r="N46" i="960"/>
  <c r="O46" i="960"/>
  <c r="P46" i="960"/>
  <c r="Q46" i="960"/>
  <c r="R46" i="960"/>
  <c r="S46" i="960"/>
  <c r="T46" i="960"/>
  <c r="U46" i="960"/>
  <c r="V46" i="960"/>
  <c r="W46" i="960"/>
  <c r="X46" i="960"/>
  <c r="D47" i="960"/>
  <c r="E47" i="960"/>
  <c r="F47" i="960"/>
  <c r="G47" i="960"/>
  <c r="H47" i="960"/>
  <c r="I47" i="960"/>
  <c r="J47" i="960"/>
  <c r="K47" i="960"/>
  <c r="L47" i="960"/>
  <c r="M47" i="960"/>
  <c r="N47" i="960"/>
  <c r="O47" i="960"/>
  <c r="P47" i="960"/>
  <c r="Q47" i="960"/>
  <c r="R47" i="960"/>
  <c r="S47" i="960"/>
  <c r="T47" i="960"/>
  <c r="U47" i="960"/>
  <c r="V47" i="960"/>
  <c r="W47" i="960"/>
  <c r="X47" i="960"/>
  <c r="D48" i="960"/>
  <c r="E48" i="960"/>
  <c r="F48" i="960"/>
  <c r="G48" i="960"/>
  <c r="H48" i="960"/>
  <c r="I48" i="960"/>
  <c r="J48" i="960"/>
  <c r="K48" i="960"/>
  <c r="L48" i="960"/>
  <c r="M48" i="960"/>
  <c r="N48" i="960"/>
  <c r="O48" i="960"/>
  <c r="P48" i="960"/>
  <c r="Q48" i="960"/>
  <c r="R48" i="960"/>
  <c r="S48" i="960"/>
  <c r="T48" i="960"/>
  <c r="U48" i="960"/>
  <c r="V48" i="960"/>
  <c r="W48" i="960"/>
  <c r="X48" i="960"/>
  <c r="D49" i="960"/>
  <c r="E49" i="960"/>
  <c r="F49" i="960"/>
  <c r="G49" i="960"/>
  <c r="H49" i="960"/>
  <c r="I49" i="960"/>
  <c r="J49" i="960"/>
  <c r="K49" i="960"/>
  <c r="L49" i="960"/>
  <c r="M49" i="960"/>
  <c r="N49" i="960"/>
  <c r="O49" i="960"/>
  <c r="P49" i="960"/>
  <c r="Q49" i="960"/>
  <c r="R49" i="960"/>
  <c r="S49" i="960"/>
  <c r="T49" i="960"/>
  <c r="U49" i="960"/>
  <c r="V49" i="960"/>
  <c r="W49" i="960"/>
  <c r="X49" i="960"/>
  <c r="D50" i="960"/>
  <c r="E50" i="960"/>
  <c r="F50" i="960"/>
  <c r="G50" i="960"/>
  <c r="H50" i="960"/>
  <c r="I50" i="960"/>
  <c r="J50" i="960"/>
  <c r="K50" i="960"/>
  <c r="L50" i="960"/>
  <c r="M50" i="960"/>
  <c r="N50" i="960"/>
  <c r="O50" i="960"/>
  <c r="P50" i="960"/>
  <c r="Q50" i="960"/>
  <c r="R50" i="960"/>
  <c r="S50" i="960"/>
  <c r="T50" i="960"/>
  <c r="U50" i="960"/>
  <c r="V50" i="960"/>
  <c r="W50" i="960"/>
  <c r="X50" i="960"/>
  <c r="D51" i="960"/>
  <c r="E51" i="960"/>
  <c r="F51" i="960"/>
  <c r="G51" i="960"/>
  <c r="H51" i="960"/>
  <c r="I51" i="960"/>
  <c r="J51" i="960"/>
  <c r="K51" i="960"/>
  <c r="L51" i="960"/>
  <c r="M51" i="960"/>
  <c r="N51" i="960"/>
  <c r="O51" i="960"/>
  <c r="P51" i="960"/>
  <c r="Q51" i="960"/>
  <c r="R51" i="960"/>
  <c r="S51" i="960"/>
  <c r="T51" i="960"/>
  <c r="U51" i="960"/>
  <c r="V51" i="960"/>
  <c r="W51" i="960"/>
  <c r="X51" i="960"/>
  <c r="D52" i="960"/>
  <c r="E52" i="960"/>
  <c r="F52" i="960"/>
  <c r="G52" i="960"/>
  <c r="H52" i="960"/>
  <c r="I52" i="960"/>
  <c r="J52" i="960"/>
  <c r="K52" i="960"/>
  <c r="L52" i="960"/>
  <c r="M52" i="960"/>
  <c r="N52" i="960"/>
  <c r="O52" i="960"/>
  <c r="P52" i="960"/>
  <c r="Q52" i="960"/>
  <c r="R52" i="960"/>
  <c r="S52" i="960"/>
  <c r="T52" i="960"/>
  <c r="U52" i="960"/>
  <c r="V52" i="960"/>
  <c r="W52" i="960"/>
  <c r="X52" i="960"/>
  <c r="D53" i="960"/>
  <c r="E53" i="960"/>
  <c r="F53" i="960"/>
  <c r="G53" i="960"/>
  <c r="H53" i="960"/>
  <c r="I53" i="960"/>
  <c r="J53" i="960"/>
  <c r="K53" i="960"/>
  <c r="L53" i="960"/>
  <c r="M53" i="960"/>
  <c r="N53" i="960"/>
  <c r="O53" i="960"/>
  <c r="P53" i="960"/>
  <c r="Q53" i="960"/>
  <c r="R53" i="960"/>
  <c r="S53" i="960"/>
  <c r="T53" i="960"/>
  <c r="U53" i="960"/>
  <c r="V53" i="960"/>
  <c r="W53" i="960"/>
  <c r="X53" i="960"/>
  <c r="D54" i="960"/>
  <c r="E54" i="960"/>
  <c r="F54" i="960"/>
  <c r="G54" i="960"/>
  <c r="H54" i="960"/>
  <c r="I54" i="960"/>
  <c r="J54" i="960"/>
  <c r="K54" i="960"/>
  <c r="L54" i="960"/>
  <c r="M54" i="960"/>
  <c r="N54" i="960"/>
  <c r="O54" i="960"/>
  <c r="P54" i="960"/>
  <c r="Q54" i="960"/>
  <c r="R54" i="960"/>
  <c r="S54" i="960"/>
  <c r="T54" i="960"/>
  <c r="U54" i="960"/>
  <c r="V54" i="960"/>
  <c r="W54" i="960"/>
  <c r="X54" i="960"/>
  <c r="D55" i="960"/>
  <c r="E55" i="960"/>
  <c r="F55" i="960"/>
  <c r="G55" i="960"/>
  <c r="H55" i="960"/>
  <c r="I55" i="960"/>
  <c r="J55" i="960"/>
  <c r="K55" i="960"/>
  <c r="L55" i="960"/>
  <c r="M55" i="960"/>
  <c r="N55" i="960"/>
  <c r="O55" i="960"/>
  <c r="P55" i="960"/>
  <c r="Q55" i="960"/>
  <c r="R55" i="960"/>
  <c r="S55" i="960"/>
  <c r="T55" i="960"/>
  <c r="U55" i="960"/>
  <c r="V55" i="960"/>
  <c r="W55" i="960"/>
  <c r="X55" i="960"/>
  <c r="D56" i="960"/>
  <c r="E56" i="960"/>
  <c r="F56" i="960"/>
  <c r="G56" i="960"/>
  <c r="H56" i="960"/>
  <c r="I56" i="960"/>
  <c r="J56" i="960"/>
  <c r="K56" i="960"/>
  <c r="L56" i="960"/>
  <c r="M56" i="960"/>
  <c r="N56" i="960"/>
  <c r="O56" i="960"/>
  <c r="P56" i="960"/>
  <c r="Q56" i="960"/>
  <c r="R56" i="960"/>
  <c r="S56" i="960"/>
  <c r="T56" i="960"/>
  <c r="U56" i="960"/>
  <c r="V56" i="960"/>
  <c r="W56" i="960"/>
  <c r="X56" i="960"/>
  <c r="D57" i="960"/>
  <c r="E57" i="960"/>
  <c r="F57" i="960"/>
  <c r="G57" i="960"/>
  <c r="H57" i="960"/>
  <c r="I57" i="960"/>
  <c r="J57" i="960"/>
  <c r="K57" i="960"/>
  <c r="L57" i="960"/>
  <c r="M57" i="960"/>
  <c r="N57" i="960"/>
  <c r="O57" i="960"/>
  <c r="P57" i="960"/>
  <c r="Q57" i="960"/>
  <c r="R57" i="960"/>
  <c r="S57" i="960"/>
  <c r="T57" i="960"/>
  <c r="U57" i="960"/>
  <c r="V57" i="960"/>
  <c r="W57" i="960"/>
  <c r="X57" i="960"/>
  <c r="D58" i="960"/>
  <c r="E58" i="960"/>
  <c r="F58" i="960"/>
  <c r="G58" i="960"/>
  <c r="H58" i="960"/>
  <c r="I58" i="960"/>
  <c r="J58" i="960"/>
  <c r="K58" i="960"/>
  <c r="L58" i="960"/>
  <c r="M58" i="960"/>
  <c r="N58" i="960"/>
  <c r="O58" i="960"/>
  <c r="P58" i="960"/>
  <c r="Q58" i="960"/>
  <c r="R58" i="960"/>
  <c r="S58" i="960"/>
  <c r="T58" i="960"/>
  <c r="U58" i="960"/>
  <c r="V58" i="960"/>
  <c r="W58" i="960"/>
  <c r="X58" i="960"/>
  <c r="D59" i="960"/>
  <c r="E59" i="960"/>
  <c r="F59" i="960"/>
  <c r="G59" i="960"/>
  <c r="H59" i="960"/>
  <c r="I59" i="960"/>
  <c r="J59" i="960"/>
  <c r="K59" i="960"/>
  <c r="L59" i="960"/>
  <c r="M59" i="960"/>
  <c r="N59" i="960"/>
  <c r="O59" i="960"/>
  <c r="P59" i="960"/>
  <c r="Q59" i="960"/>
  <c r="R59" i="960"/>
  <c r="S59" i="960"/>
  <c r="T59" i="960"/>
  <c r="U59" i="960"/>
  <c r="V59" i="960"/>
  <c r="W59" i="960"/>
  <c r="X59" i="960"/>
  <c r="D60" i="960"/>
  <c r="E60" i="960"/>
  <c r="F60" i="960"/>
  <c r="G60" i="960"/>
  <c r="H60" i="960"/>
  <c r="I60" i="960"/>
  <c r="J60" i="960"/>
  <c r="K60" i="960"/>
  <c r="L60" i="960"/>
  <c r="M60" i="960"/>
  <c r="N60" i="960"/>
  <c r="O60" i="960"/>
  <c r="P60" i="960"/>
  <c r="Q60" i="960"/>
  <c r="R60" i="960"/>
  <c r="S60" i="960"/>
  <c r="T60" i="960"/>
  <c r="U60" i="960"/>
  <c r="V60" i="960"/>
  <c r="W60" i="960"/>
  <c r="X60" i="960"/>
  <c r="D61" i="960"/>
  <c r="E61" i="960"/>
  <c r="F61" i="960"/>
  <c r="G61" i="960"/>
  <c r="H61" i="960"/>
  <c r="I61" i="960"/>
  <c r="J61" i="960"/>
  <c r="K61" i="960"/>
  <c r="L61" i="960"/>
  <c r="M61" i="960"/>
  <c r="N61" i="960"/>
  <c r="O61" i="960"/>
  <c r="P61" i="960"/>
  <c r="Q61" i="960"/>
  <c r="R61" i="960"/>
  <c r="S61" i="960"/>
  <c r="T61" i="960"/>
  <c r="U61" i="960"/>
  <c r="V61" i="960"/>
  <c r="W61" i="960"/>
  <c r="X61" i="960"/>
  <c r="D62" i="960"/>
  <c r="E62" i="960"/>
  <c r="F62" i="960"/>
  <c r="G62" i="960"/>
  <c r="H62" i="960"/>
  <c r="I62" i="960"/>
  <c r="J62" i="960"/>
  <c r="K62" i="960"/>
  <c r="L62" i="960"/>
  <c r="M62" i="960"/>
  <c r="N62" i="960"/>
  <c r="O62" i="960"/>
  <c r="P62" i="960"/>
  <c r="Q62" i="960"/>
  <c r="R62" i="960"/>
  <c r="S62" i="960"/>
  <c r="T62" i="960"/>
  <c r="U62" i="960"/>
  <c r="V62" i="960"/>
  <c r="W62" i="960"/>
  <c r="X62" i="960"/>
  <c r="D63" i="960"/>
  <c r="E63" i="960"/>
  <c r="F63" i="960"/>
  <c r="G63" i="960"/>
  <c r="H63" i="960"/>
  <c r="I63" i="960"/>
  <c r="J63" i="960"/>
  <c r="K63" i="960"/>
  <c r="L63" i="960"/>
  <c r="M63" i="960"/>
  <c r="N63" i="960"/>
  <c r="O63" i="960"/>
  <c r="P63" i="960"/>
  <c r="Q63" i="960"/>
  <c r="R63" i="960"/>
  <c r="S63" i="960"/>
  <c r="T63" i="960"/>
  <c r="U63" i="960"/>
  <c r="V63" i="960"/>
  <c r="W63" i="960"/>
  <c r="X63" i="960"/>
  <c r="D64" i="960"/>
  <c r="E64" i="960"/>
  <c r="F64" i="960"/>
  <c r="G64" i="960"/>
  <c r="H64" i="960"/>
  <c r="I64" i="960"/>
  <c r="J64" i="960"/>
  <c r="K64" i="960"/>
  <c r="L64" i="960"/>
  <c r="M64" i="960"/>
  <c r="N64" i="960"/>
  <c r="O64" i="960"/>
  <c r="P64" i="960"/>
  <c r="Q64" i="960"/>
  <c r="R64" i="960"/>
  <c r="S64" i="960"/>
  <c r="T64" i="960"/>
  <c r="U64" i="960"/>
  <c r="V64" i="960"/>
  <c r="W64" i="960"/>
  <c r="X64" i="960"/>
  <c r="D65" i="960"/>
  <c r="E65" i="960"/>
  <c r="F65" i="960"/>
  <c r="G65" i="960"/>
  <c r="H65" i="960"/>
  <c r="I65" i="960"/>
  <c r="J65" i="960"/>
  <c r="K65" i="960"/>
  <c r="L65" i="960"/>
  <c r="M65" i="960"/>
  <c r="N65" i="960"/>
  <c r="O65" i="960"/>
  <c r="P65" i="960"/>
  <c r="Q65" i="960"/>
  <c r="R65" i="960"/>
  <c r="S65" i="960"/>
  <c r="T65" i="960"/>
  <c r="U65" i="960"/>
  <c r="V65" i="960"/>
  <c r="W65" i="960"/>
  <c r="X65" i="960"/>
  <c r="D66" i="960"/>
  <c r="E66" i="960"/>
  <c r="F66" i="960"/>
  <c r="G66" i="960"/>
  <c r="H66" i="960"/>
  <c r="I66" i="960"/>
  <c r="J66" i="960"/>
  <c r="K66" i="960"/>
  <c r="L66" i="960"/>
  <c r="M66" i="960"/>
  <c r="N66" i="960"/>
  <c r="O66" i="960"/>
  <c r="P66" i="960"/>
  <c r="Q66" i="960"/>
  <c r="R66" i="960"/>
  <c r="S66" i="960"/>
  <c r="T66" i="960"/>
  <c r="U66" i="960"/>
  <c r="V66" i="960"/>
  <c r="W66" i="960"/>
  <c r="X66" i="960"/>
  <c r="D67" i="960"/>
  <c r="E67" i="960"/>
  <c r="F67" i="960"/>
  <c r="G67" i="960"/>
  <c r="H67" i="960"/>
  <c r="I67" i="960"/>
  <c r="J67" i="960"/>
  <c r="K67" i="960"/>
  <c r="L67" i="960"/>
  <c r="M67" i="960"/>
  <c r="N67" i="960"/>
  <c r="O67" i="960"/>
  <c r="P67" i="960"/>
  <c r="Q67" i="960"/>
  <c r="R67" i="960"/>
  <c r="S67" i="960"/>
  <c r="T67" i="960"/>
  <c r="U67" i="960"/>
  <c r="V67" i="960"/>
  <c r="W67" i="960"/>
  <c r="X67" i="960"/>
  <c r="D68" i="960"/>
  <c r="E68" i="960"/>
  <c r="F68" i="960"/>
  <c r="G68" i="960"/>
  <c r="H68" i="960"/>
  <c r="I68" i="960"/>
  <c r="J68" i="960"/>
  <c r="K68" i="960"/>
  <c r="L68" i="960"/>
  <c r="M68" i="960"/>
  <c r="N68" i="960"/>
  <c r="O68" i="960"/>
  <c r="P68" i="960"/>
  <c r="Q68" i="960"/>
  <c r="R68" i="960"/>
  <c r="S68" i="960"/>
  <c r="T68" i="960"/>
  <c r="U68" i="960"/>
  <c r="V68" i="960"/>
  <c r="W68" i="960"/>
  <c r="X68" i="960"/>
  <c r="D69" i="960"/>
  <c r="E69" i="960"/>
  <c r="F69" i="960"/>
  <c r="G69" i="960"/>
  <c r="H69" i="960"/>
  <c r="I69" i="960"/>
  <c r="J69" i="960"/>
  <c r="K69" i="960"/>
  <c r="L69" i="960"/>
  <c r="M69" i="960"/>
  <c r="N69" i="960"/>
  <c r="O69" i="960"/>
  <c r="P69" i="960"/>
  <c r="Q69" i="960"/>
  <c r="R69" i="960"/>
  <c r="S69" i="960"/>
  <c r="T69" i="960"/>
  <c r="U69" i="960"/>
  <c r="V69" i="960"/>
  <c r="W69" i="960"/>
  <c r="X69" i="960"/>
  <c r="D70" i="960"/>
  <c r="E70" i="960"/>
  <c r="F70" i="960"/>
  <c r="G70" i="960"/>
  <c r="H70" i="960"/>
  <c r="I70" i="960"/>
  <c r="J70" i="960"/>
  <c r="K70" i="960"/>
  <c r="L70" i="960"/>
  <c r="M70" i="960"/>
  <c r="N70" i="960"/>
  <c r="O70" i="960"/>
  <c r="P70" i="960"/>
  <c r="Q70" i="960"/>
  <c r="R70" i="960"/>
  <c r="S70" i="960"/>
  <c r="T70" i="960"/>
  <c r="U70" i="960"/>
  <c r="V70" i="960"/>
  <c r="W70" i="960"/>
  <c r="X70" i="960"/>
  <c r="D71" i="960"/>
  <c r="E71" i="960"/>
  <c r="F71" i="960"/>
  <c r="G71" i="960"/>
  <c r="H71" i="960"/>
  <c r="I71" i="960"/>
  <c r="J71" i="960"/>
  <c r="K71" i="960"/>
  <c r="L71" i="960"/>
  <c r="M71" i="960"/>
  <c r="N71" i="960"/>
  <c r="O71" i="960"/>
  <c r="P71" i="960"/>
  <c r="Q71" i="960"/>
  <c r="R71" i="960"/>
  <c r="S71" i="960"/>
  <c r="T71" i="960"/>
  <c r="U71" i="960"/>
  <c r="V71" i="960"/>
  <c r="W71" i="960"/>
  <c r="X71" i="960"/>
  <c r="D72" i="960"/>
  <c r="E72" i="960"/>
  <c r="F72" i="960"/>
  <c r="G72" i="960"/>
  <c r="H72" i="960"/>
  <c r="I72" i="960"/>
  <c r="J72" i="960"/>
  <c r="K72" i="960"/>
  <c r="L72" i="960"/>
  <c r="M72" i="960"/>
  <c r="N72" i="960"/>
  <c r="O72" i="960"/>
  <c r="P72" i="960"/>
  <c r="Q72" i="960"/>
  <c r="R72" i="960"/>
  <c r="S72" i="960"/>
  <c r="T72" i="960"/>
  <c r="U72" i="960"/>
  <c r="V72" i="960"/>
  <c r="W72" i="960"/>
  <c r="X72" i="960"/>
  <c r="D73" i="960"/>
  <c r="E73" i="960"/>
  <c r="F73" i="960"/>
  <c r="G73" i="960"/>
  <c r="H73" i="960"/>
  <c r="I73" i="960"/>
  <c r="J73" i="960"/>
  <c r="K73" i="960"/>
  <c r="L73" i="960"/>
  <c r="M73" i="960"/>
  <c r="N73" i="960"/>
  <c r="O73" i="960"/>
  <c r="P73" i="960"/>
  <c r="Q73" i="960"/>
  <c r="R73" i="960"/>
  <c r="S73" i="960"/>
  <c r="T73" i="960"/>
  <c r="U73" i="960"/>
  <c r="V73" i="960"/>
  <c r="W73" i="960"/>
  <c r="X73" i="960"/>
  <c r="D74" i="960"/>
  <c r="E74" i="960"/>
  <c r="F74" i="960"/>
  <c r="G74" i="960"/>
  <c r="H74" i="960"/>
  <c r="I74" i="960"/>
  <c r="J74" i="960"/>
  <c r="K74" i="960"/>
  <c r="L74" i="960"/>
  <c r="M74" i="960"/>
  <c r="N74" i="960"/>
  <c r="O74" i="960"/>
  <c r="P74" i="960"/>
  <c r="Q74" i="960"/>
  <c r="R74" i="960"/>
  <c r="S74" i="960"/>
  <c r="T74" i="960"/>
  <c r="U74" i="960"/>
  <c r="V74" i="960"/>
  <c r="W74" i="960"/>
  <c r="X74" i="960"/>
  <c r="D75" i="960"/>
  <c r="E75" i="960"/>
  <c r="F75" i="960"/>
  <c r="G75" i="960"/>
  <c r="H75" i="960"/>
  <c r="I75" i="960"/>
  <c r="J75" i="960"/>
  <c r="K75" i="960"/>
  <c r="L75" i="960"/>
  <c r="M75" i="960"/>
  <c r="N75" i="960"/>
  <c r="O75" i="960"/>
  <c r="P75" i="960"/>
  <c r="Q75" i="960"/>
  <c r="R75" i="960"/>
  <c r="S75" i="960"/>
  <c r="T75" i="960"/>
  <c r="U75" i="960"/>
  <c r="V75" i="960"/>
  <c r="W75" i="960"/>
  <c r="X75" i="960"/>
  <c r="D76" i="960"/>
  <c r="E76" i="960"/>
  <c r="F76" i="960"/>
  <c r="G76" i="960"/>
  <c r="H76" i="960"/>
  <c r="I76" i="960"/>
  <c r="J76" i="960"/>
  <c r="K76" i="960"/>
  <c r="L76" i="960"/>
  <c r="M76" i="960"/>
  <c r="N76" i="960"/>
  <c r="O76" i="960"/>
  <c r="P76" i="960"/>
  <c r="Q76" i="960"/>
  <c r="R76" i="960"/>
  <c r="S76" i="960"/>
  <c r="T76" i="960"/>
  <c r="U76" i="960"/>
  <c r="V76" i="960"/>
  <c r="W76" i="960"/>
  <c r="X76" i="960"/>
  <c r="D77" i="960"/>
  <c r="E77" i="960"/>
  <c r="F77" i="960"/>
  <c r="G77" i="960"/>
  <c r="H77" i="960"/>
  <c r="I77" i="960"/>
  <c r="J77" i="960"/>
  <c r="K77" i="960"/>
  <c r="L77" i="960"/>
  <c r="M77" i="960"/>
  <c r="N77" i="960"/>
  <c r="O77" i="960"/>
  <c r="P77" i="960"/>
  <c r="Q77" i="960"/>
  <c r="R77" i="960"/>
  <c r="S77" i="960"/>
  <c r="T77" i="960"/>
  <c r="U77" i="960"/>
  <c r="V77" i="960"/>
  <c r="W77" i="960"/>
  <c r="X77" i="960"/>
  <c r="D78" i="960"/>
  <c r="E78" i="960"/>
  <c r="F78" i="960"/>
  <c r="G78" i="960"/>
  <c r="H78" i="960"/>
  <c r="I78" i="960"/>
  <c r="J78" i="960"/>
  <c r="K78" i="960"/>
  <c r="L78" i="960"/>
  <c r="M78" i="960"/>
  <c r="N78" i="960"/>
  <c r="O78" i="960"/>
  <c r="P78" i="960"/>
  <c r="Q78" i="960"/>
  <c r="R78" i="960"/>
  <c r="S78" i="960"/>
  <c r="T78" i="960"/>
  <c r="U78" i="960"/>
  <c r="V78" i="960"/>
  <c r="W78" i="960"/>
  <c r="X78" i="960"/>
  <c r="D79" i="960"/>
  <c r="E79" i="960"/>
  <c r="F79" i="960"/>
  <c r="G79" i="960"/>
  <c r="H79" i="960"/>
  <c r="I79" i="960"/>
  <c r="J79" i="960"/>
  <c r="K79" i="960"/>
  <c r="L79" i="960"/>
  <c r="M79" i="960"/>
  <c r="N79" i="960"/>
  <c r="O79" i="960"/>
  <c r="P79" i="960"/>
  <c r="Q79" i="960"/>
  <c r="R79" i="960"/>
  <c r="S79" i="960"/>
  <c r="T79" i="960"/>
  <c r="U79" i="960"/>
  <c r="V79" i="960"/>
  <c r="W79" i="960"/>
  <c r="X79" i="960"/>
  <c r="D80" i="960"/>
  <c r="E80" i="960"/>
  <c r="F80" i="960"/>
  <c r="G80" i="960"/>
  <c r="H80" i="960"/>
  <c r="I80" i="960"/>
  <c r="J80" i="960"/>
  <c r="K80" i="960"/>
  <c r="L80" i="960"/>
  <c r="M80" i="960"/>
  <c r="N80" i="960"/>
  <c r="O80" i="960"/>
  <c r="P80" i="960"/>
  <c r="Q80" i="960"/>
  <c r="R80" i="960"/>
  <c r="S80" i="960"/>
  <c r="T80" i="960"/>
  <c r="U80" i="960"/>
  <c r="V80" i="960"/>
  <c r="W80" i="960"/>
  <c r="X80" i="960"/>
  <c r="D81" i="960"/>
  <c r="E81" i="960"/>
  <c r="F81" i="960"/>
  <c r="G81" i="960"/>
  <c r="H81" i="960"/>
  <c r="I81" i="960"/>
  <c r="J81" i="960"/>
  <c r="K81" i="960"/>
  <c r="L81" i="960"/>
  <c r="M81" i="960"/>
  <c r="N81" i="960"/>
  <c r="O81" i="960"/>
  <c r="P81" i="960"/>
  <c r="Q81" i="960"/>
  <c r="R81" i="960"/>
  <c r="S81" i="960"/>
  <c r="T81" i="960"/>
  <c r="U81" i="960"/>
  <c r="V81" i="960"/>
  <c r="W81" i="960"/>
  <c r="X81" i="960"/>
  <c r="D82" i="960"/>
  <c r="E82" i="960"/>
  <c r="F82" i="960"/>
  <c r="G82" i="960"/>
  <c r="H82" i="960"/>
  <c r="I82" i="960"/>
  <c r="J82" i="960"/>
  <c r="K82" i="960"/>
  <c r="L82" i="960"/>
  <c r="M82" i="960"/>
  <c r="N82" i="960"/>
  <c r="O82" i="960"/>
  <c r="P82" i="960"/>
  <c r="Q82" i="960"/>
  <c r="R82" i="960"/>
  <c r="S82" i="960"/>
  <c r="T82" i="960"/>
  <c r="U82" i="960"/>
  <c r="V82" i="960"/>
  <c r="W82" i="960"/>
  <c r="X82" i="960"/>
  <c r="D83" i="960"/>
  <c r="E83" i="960"/>
  <c r="F83" i="960"/>
  <c r="G83" i="960"/>
  <c r="H83" i="960"/>
  <c r="I83" i="960"/>
  <c r="J83" i="960"/>
  <c r="K83" i="960"/>
  <c r="L83" i="960"/>
  <c r="M83" i="960"/>
  <c r="N83" i="960"/>
  <c r="O83" i="960"/>
  <c r="P83" i="960"/>
  <c r="Q83" i="960"/>
  <c r="R83" i="960"/>
  <c r="S83" i="960"/>
  <c r="T83" i="960"/>
  <c r="U83" i="960"/>
  <c r="V83" i="960"/>
  <c r="W83" i="960"/>
  <c r="X83" i="960"/>
  <c r="D84" i="960"/>
  <c r="E84" i="960"/>
  <c r="F84" i="960"/>
  <c r="G84" i="960"/>
  <c r="H84" i="960"/>
  <c r="I84" i="960"/>
  <c r="J84" i="960"/>
  <c r="K84" i="960"/>
  <c r="L84" i="960"/>
  <c r="M84" i="960"/>
  <c r="N84" i="960"/>
  <c r="O84" i="960"/>
  <c r="P84" i="960"/>
  <c r="Q84" i="960"/>
  <c r="R84" i="960"/>
  <c r="S84" i="960"/>
  <c r="T84" i="960"/>
  <c r="U84" i="960"/>
  <c r="V84" i="960"/>
  <c r="W84" i="960"/>
  <c r="X84" i="960"/>
  <c r="D85" i="960"/>
  <c r="E85" i="960"/>
  <c r="F85" i="960"/>
  <c r="G85" i="960"/>
  <c r="H85" i="960"/>
  <c r="I85" i="960"/>
  <c r="J85" i="960"/>
  <c r="K85" i="960"/>
  <c r="L85" i="960"/>
  <c r="M85" i="960"/>
  <c r="N85" i="960"/>
  <c r="O85" i="960"/>
  <c r="P85" i="960"/>
  <c r="Q85" i="960"/>
  <c r="R85" i="960"/>
  <c r="S85" i="960"/>
  <c r="T85" i="960"/>
  <c r="U85" i="960"/>
  <c r="V85" i="960"/>
  <c r="W85" i="960"/>
  <c r="X85" i="960"/>
  <c r="D86" i="960"/>
  <c r="E86" i="960"/>
  <c r="F86" i="960"/>
  <c r="G86" i="960"/>
  <c r="H86" i="960"/>
  <c r="I86" i="960"/>
  <c r="J86" i="960"/>
  <c r="K86" i="960"/>
  <c r="L86" i="960"/>
  <c r="M86" i="960"/>
  <c r="N86" i="960"/>
  <c r="O86" i="960"/>
  <c r="P86" i="960"/>
  <c r="Q86" i="960"/>
  <c r="R86" i="960"/>
  <c r="S86" i="960"/>
  <c r="T86" i="960"/>
  <c r="U86" i="960"/>
  <c r="V86" i="960"/>
  <c r="W86" i="960"/>
  <c r="X86" i="960"/>
  <c r="D87" i="960"/>
  <c r="E87" i="960"/>
  <c r="F87" i="960"/>
  <c r="G87" i="960"/>
  <c r="H87" i="960"/>
  <c r="I87" i="960"/>
  <c r="J87" i="960"/>
  <c r="K87" i="960"/>
  <c r="L87" i="960"/>
  <c r="M87" i="960"/>
  <c r="N87" i="960"/>
  <c r="O87" i="960"/>
  <c r="P87" i="960"/>
  <c r="Q87" i="960"/>
  <c r="R87" i="960"/>
  <c r="S87" i="960"/>
  <c r="T87" i="960"/>
  <c r="U87" i="960"/>
  <c r="V87" i="960"/>
  <c r="W87" i="960"/>
  <c r="X87" i="960"/>
  <c r="D88" i="960"/>
  <c r="E88" i="960"/>
  <c r="F88" i="960"/>
  <c r="G88" i="960"/>
  <c r="H88" i="960"/>
  <c r="I88" i="960"/>
  <c r="J88" i="960"/>
  <c r="K88" i="960"/>
  <c r="L88" i="960"/>
  <c r="M88" i="960"/>
  <c r="N88" i="960"/>
  <c r="O88" i="960"/>
  <c r="P88" i="960"/>
  <c r="Q88" i="960"/>
  <c r="R88" i="960"/>
  <c r="S88" i="960"/>
  <c r="T88" i="960"/>
  <c r="U88" i="960"/>
  <c r="V88" i="960"/>
  <c r="W88" i="960"/>
  <c r="X88" i="960"/>
  <c r="D89" i="960"/>
  <c r="E89" i="960"/>
  <c r="F89" i="960"/>
  <c r="G89" i="960"/>
  <c r="H89" i="960"/>
  <c r="I89" i="960"/>
  <c r="J89" i="960"/>
  <c r="K89" i="960"/>
  <c r="L89" i="960"/>
  <c r="M89" i="960"/>
  <c r="N89" i="960"/>
  <c r="O89" i="960"/>
  <c r="P89" i="960"/>
  <c r="Q89" i="960"/>
  <c r="R89" i="960"/>
  <c r="S89" i="960"/>
  <c r="T89" i="960"/>
  <c r="U89" i="960"/>
  <c r="V89" i="960"/>
  <c r="W89" i="960"/>
  <c r="X89" i="960"/>
  <c r="D90" i="960"/>
  <c r="E90" i="960"/>
  <c r="F90" i="960"/>
  <c r="G90" i="960"/>
  <c r="H90" i="960"/>
  <c r="I90" i="960"/>
  <c r="J90" i="960"/>
  <c r="K90" i="960"/>
  <c r="L90" i="960"/>
  <c r="M90" i="960"/>
  <c r="N90" i="960"/>
  <c r="O90" i="960"/>
  <c r="P90" i="960"/>
  <c r="Q90" i="960"/>
  <c r="R90" i="960"/>
  <c r="S90" i="960"/>
  <c r="T90" i="960"/>
  <c r="U90" i="960"/>
  <c r="V90" i="960"/>
  <c r="W90" i="960"/>
  <c r="X90" i="960"/>
  <c r="D91" i="960"/>
  <c r="E91" i="960"/>
  <c r="F91" i="960"/>
  <c r="G91" i="960"/>
  <c r="H91" i="960"/>
  <c r="I91" i="960"/>
  <c r="J91" i="960"/>
  <c r="K91" i="960"/>
  <c r="L91" i="960"/>
  <c r="M91" i="960"/>
  <c r="N91" i="960"/>
  <c r="O91" i="960"/>
  <c r="P91" i="960"/>
  <c r="Q91" i="960"/>
  <c r="R91" i="960"/>
  <c r="S91" i="960"/>
  <c r="T91" i="960"/>
  <c r="U91" i="960"/>
  <c r="V91" i="960"/>
  <c r="W91" i="960"/>
  <c r="X91" i="960"/>
  <c r="D92" i="960"/>
  <c r="E92" i="960"/>
  <c r="F92" i="960"/>
  <c r="G92" i="960"/>
  <c r="H92" i="960"/>
  <c r="I92" i="960"/>
  <c r="J92" i="960"/>
  <c r="K92" i="960"/>
  <c r="L92" i="960"/>
  <c r="M92" i="960"/>
  <c r="N92" i="960"/>
  <c r="O92" i="960"/>
  <c r="P92" i="960"/>
  <c r="Q92" i="960"/>
  <c r="R92" i="960"/>
  <c r="S92" i="960"/>
  <c r="T92" i="960"/>
  <c r="U92" i="960"/>
  <c r="V92" i="960"/>
  <c r="W92" i="960"/>
  <c r="X92" i="960"/>
  <c r="A3" i="9056" l="1"/>
  <c r="A4" i="9056"/>
  <c r="A5" i="9056"/>
  <c r="A6" i="9056"/>
  <c r="A7" i="9056"/>
  <c r="A8" i="9056"/>
  <c r="A9" i="9056"/>
  <c r="A10" i="9056"/>
  <c r="A11" i="9056"/>
  <c r="A12" i="9056"/>
  <c r="A13" i="9056"/>
  <c r="A14" i="9056"/>
  <c r="A15" i="9056"/>
  <c r="A2" i="9056"/>
  <c r="M2" i="2" l="1"/>
  <c r="M3" i="2" s="1"/>
  <c r="M4" i="2" s="1"/>
  <c r="M5" i="2" s="1"/>
  <c r="M6" i="2" s="1"/>
  <c r="M7" i="2" s="1"/>
  <c r="M8" i="2" s="1"/>
  <c r="M9" i="2" s="1"/>
  <c r="M10" i="2" s="1"/>
  <c r="M11" i="2" s="1"/>
  <c r="M12" i="2" s="1"/>
  <c r="M13" i="2" s="1"/>
  <c r="M14" i="2" s="1"/>
  <c r="M15" i="2" s="1"/>
  <c r="M16" i="2" s="1"/>
  <c r="M17" i="2" s="1"/>
  <c r="M18" i="2" s="1"/>
  <c r="M19" i="2" s="1"/>
  <c r="M20" i="2" s="1"/>
  <c r="M21" i="2" s="1"/>
  <c r="M22" i="2" s="1"/>
  <c r="M23" i="2" s="1"/>
  <c r="M24" i="2" s="1"/>
  <c r="M25" i="2" s="1"/>
  <c r="M26" i="2" s="1"/>
  <c r="M27" i="2" s="1"/>
  <c r="M28" i="2" s="1"/>
  <c r="M29" i="2" s="1"/>
  <c r="M30" i="2" s="1"/>
  <c r="M31" i="2" s="1"/>
  <c r="M32" i="2" s="1"/>
  <c r="M33" i="2" s="1"/>
  <c r="M34" i="2" s="1"/>
  <c r="M35" i="2" s="1"/>
  <c r="M36" i="2" s="1"/>
  <c r="M37" i="2" s="1"/>
  <c r="M38" i="2" s="1"/>
  <c r="M39" i="2" s="1"/>
  <c r="M40" i="2" s="1"/>
  <c r="M41" i="2" s="1"/>
  <c r="M42" i="2" s="1"/>
  <c r="M43" i="2" s="1"/>
  <c r="M44" i="2" s="1"/>
  <c r="M45" i="2" s="1"/>
  <c r="M46" i="2" s="1"/>
  <c r="M47" i="2" s="1"/>
  <c r="M48" i="2" s="1"/>
  <c r="M49" i="2" s="1"/>
  <c r="M50" i="2" s="1"/>
  <c r="M51" i="2" s="1"/>
  <c r="M52" i="2" s="1"/>
  <c r="M53" i="2" s="1"/>
  <c r="M54" i="2" s="1"/>
  <c r="M55" i="2" s="1"/>
  <c r="M56" i="2" s="1"/>
  <c r="M57" i="2" s="1"/>
  <c r="M58" i="2" s="1"/>
  <c r="M59" i="2" s="1"/>
  <c r="M60" i="2" s="1"/>
  <c r="M61" i="2" s="1"/>
  <c r="M62" i="2" s="1"/>
  <c r="M63" i="2" s="1"/>
  <c r="M64" i="2" s="1"/>
  <c r="M65" i="2" s="1"/>
  <c r="M66" i="2" s="1"/>
  <c r="M67" i="2" s="1"/>
  <c r="M68" i="2" s="1"/>
  <c r="M69" i="2" s="1"/>
  <c r="M70" i="2" s="1"/>
  <c r="M71" i="2" s="1"/>
  <c r="M72" i="2" s="1"/>
  <c r="M73" i="2" s="1"/>
  <c r="M74" i="2" s="1"/>
  <c r="M75" i="2" s="1"/>
  <c r="M76" i="2" s="1"/>
  <c r="M77" i="2" s="1"/>
  <c r="M78" i="2" s="1"/>
  <c r="M79" i="2" s="1"/>
  <c r="M80" i="2" s="1"/>
  <c r="M81" i="2" s="1"/>
  <c r="M82" i="2" s="1"/>
  <c r="M83" i="2" s="1"/>
  <c r="M84" i="2" s="1"/>
  <c r="M85" i="2" s="1"/>
  <c r="M86" i="2" s="1"/>
  <c r="M87" i="2" s="1"/>
  <c r="M88" i="2" s="1"/>
  <c r="M89" i="2" s="1"/>
  <c r="M90" i="2" s="1"/>
  <c r="M91" i="2" s="1"/>
  <c r="M92" i="2" s="1"/>
  <c r="M93" i="2" s="1"/>
  <c r="M94" i="2" s="1"/>
  <c r="M95" i="2" s="1"/>
  <c r="M96" i="2" s="1"/>
  <c r="M97" i="2" s="1"/>
  <c r="M98" i="2" s="1"/>
  <c r="M99" i="2" s="1"/>
  <c r="M100" i="2" s="1"/>
  <c r="M101" i="2" s="1"/>
  <c r="M102" i="2" s="1"/>
  <c r="M103" i="2" s="1"/>
  <c r="M104" i="2" s="1"/>
  <c r="M105" i="2" s="1"/>
  <c r="M106" i="2" s="1"/>
  <c r="M107" i="2" s="1"/>
  <c r="M108" i="2" s="1"/>
  <c r="M109" i="2" s="1"/>
  <c r="M110" i="2" s="1"/>
  <c r="M111" i="2" s="1"/>
  <c r="M112" i="2" s="1"/>
  <c r="M113" i="2" s="1"/>
  <c r="M114" i="2" s="1"/>
  <c r="M115" i="2" s="1"/>
  <c r="M116" i="2" s="1"/>
  <c r="M117" i="2" s="1"/>
  <c r="M118" i="2" s="1"/>
  <c r="M119" i="2" s="1"/>
  <c r="M120" i="2" s="1"/>
  <c r="M121" i="2" s="1"/>
  <c r="M122" i="2" s="1"/>
  <c r="M123" i="2" s="1"/>
  <c r="M124" i="2" s="1"/>
  <c r="M125" i="2" s="1"/>
  <c r="M126" i="2" s="1"/>
  <c r="M127" i="2" s="1"/>
  <c r="M128" i="2" s="1"/>
  <c r="M129" i="2" s="1"/>
  <c r="M130" i="2" s="1"/>
  <c r="M131" i="2" s="1"/>
  <c r="M132" i="2" s="1"/>
  <c r="M133" i="2" s="1"/>
  <c r="M134" i="2" s="1"/>
  <c r="M135" i="2" s="1"/>
  <c r="M136" i="2" s="1"/>
  <c r="M137" i="2" s="1"/>
  <c r="M138" i="2" s="1"/>
  <c r="M139" i="2" s="1"/>
  <c r="M140" i="2" s="1"/>
  <c r="M141" i="2" s="1"/>
  <c r="M142" i="2" s="1"/>
  <c r="M143" i="2" s="1"/>
  <c r="M144" i="2" s="1"/>
  <c r="M145" i="2" s="1"/>
  <c r="M146" i="2" s="1"/>
  <c r="M147" i="2" s="1"/>
  <c r="M148" i="2" s="1"/>
  <c r="M149" i="2" s="1"/>
  <c r="M150" i="2" s="1"/>
  <c r="M151" i="2" s="1"/>
  <c r="M152" i="2" s="1"/>
  <c r="M153" i="2" s="1"/>
  <c r="M154" i="2" s="1"/>
  <c r="M155" i="2" s="1"/>
  <c r="M156" i="2" s="1"/>
  <c r="M157" i="2" s="1"/>
  <c r="M158" i="2" s="1"/>
  <c r="M159" i="2" s="1"/>
  <c r="M160" i="2" s="1"/>
  <c r="M161" i="2" s="1"/>
  <c r="M162" i="2" s="1"/>
  <c r="M163" i="2" s="1"/>
  <c r="M164" i="2" s="1"/>
  <c r="M165" i="2" s="1"/>
  <c r="M166" i="2" s="1"/>
  <c r="M167" i="2" s="1"/>
  <c r="M168" i="2" s="1"/>
  <c r="M169" i="2" s="1"/>
  <c r="M170" i="2" s="1"/>
  <c r="M171" i="2" s="1"/>
  <c r="M172" i="2" s="1"/>
  <c r="M173" i="2" s="1"/>
  <c r="M174" i="2" s="1"/>
  <c r="M175" i="2" s="1"/>
  <c r="M176" i="2" s="1"/>
  <c r="M177" i="2" s="1"/>
  <c r="M178" i="2" s="1"/>
  <c r="M179" i="2" s="1"/>
  <c r="M180" i="2" s="1"/>
  <c r="M181" i="2" s="1"/>
  <c r="M182" i="2" s="1"/>
  <c r="M183" i="2" s="1"/>
  <c r="M184" i="2" s="1"/>
  <c r="M185" i="2" s="1"/>
  <c r="M186" i="2" s="1"/>
  <c r="M187" i="2" s="1"/>
  <c r="M188" i="2" s="1"/>
  <c r="M189" i="2" s="1"/>
  <c r="M190" i="2" s="1"/>
  <c r="M191" i="2" s="1"/>
  <c r="M192" i="2" s="1"/>
  <c r="M193" i="2" s="1"/>
  <c r="M194" i="2" s="1"/>
  <c r="M195" i="2" s="1"/>
  <c r="M196" i="2" s="1"/>
  <c r="M197" i="2" s="1"/>
  <c r="M198" i="2" s="1"/>
  <c r="M199" i="2" s="1"/>
  <c r="M200" i="2" s="1"/>
  <c r="M201" i="2" s="1"/>
  <c r="M202" i="2" s="1"/>
  <c r="M203" i="2" s="1"/>
  <c r="M204" i="2" s="1"/>
  <c r="M205" i="2" s="1"/>
  <c r="M206" i="2" s="1"/>
  <c r="M207" i="2" s="1"/>
  <c r="M208" i="2" s="1"/>
  <c r="M209" i="2" s="1"/>
  <c r="M210" i="2" s="1"/>
  <c r="M211" i="2" s="1"/>
  <c r="M212" i="2" s="1"/>
  <c r="M213" i="2" s="1"/>
  <c r="M214" i="2" s="1"/>
  <c r="M215" i="2" s="1"/>
  <c r="M216" i="2" s="1"/>
  <c r="M217" i="2" s="1"/>
  <c r="M218" i="2" s="1"/>
  <c r="M219" i="2" s="1"/>
  <c r="M220" i="2" s="1"/>
  <c r="M221" i="2" s="1"/>
  <c r="M222" i="2" s="1"/>
  <c r="M223" i="2" s="1"/>
  <c r="M224" i="2" s="1"/>
  <c r="M225" i="2" s="1"/>
  <c r="M226" i="2" s="1"/>
  <c r="M227" i="2" s="1"/>
  <c r="M228" i="2" s="1"/>
  <c r="M229" i="2" s="1"/>
  <c r="M230" i="2" s="1"/>
  <c r="M231" i="2" s="1"/>
  <c r="M232" i="2" s="1"/>
  <c r="M233" i="2" s="1"/>
  <c r="M234" i="2" s="1"/>
  <c r="M235" i="2" s="1"/>
  <c r="M236" i="2" s="1"/>
  <c r="M237" i="2" s="1"/>
  <c r="M238" i="2" s="1"/>
  <c r="M239" i="2" s="1"/>
  <c r="K2" i="2"/>
  <c r="K3" i="2" s="1"/>
  <c r="K4" i="2" s="1"/>
  <c r="K5" i="2" s="1"/>
  <c r="K6" i="2" s="1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K55" i="2" s="1"/>
  <c r="K56" i="2" s="1"/>
  <c r="K57" i="2" s="1"/>
  <c r="K58" i="2" s="1"/>
  <c r="K59" i="2" s="1"/>
  <c r="K60" i="2" s="1"/>
  <c r="K61" i="2" s="1"/>
  <c r="K62" i="2" s="1"/>
  <c r="K63" i="2" s="1"/>
  <c r="K64" i="2" s="1"/>
  <c r="K65" i="2" s="1"/>
  <c r="K66" i="2" s="1"/>
  <c r="K67" i="2" s="1"/>
  <c r="K68" i="2" s="1"/>
  <c r="K69" i="2" s="1"/>
  <c r="K70" i="2" s="1"/>
  <c r="K71" i="2" s="1"/>
  <c r="K72" i="2" s="1"/>
  <c r="K73" i="2" s="1"/>
  <c r="K74" i="2" s="1"/>
  <c r="K75" i="2" s="1"/>
  <c r="K76" i="2" s="1"/>
  <c r="K77" i="2" s="1"/>
  <c r="K78" i="2" s="1"/>
  <c r="K79" i="2" s="1"/>
  <c r="K80" i="2" s="1"/>
  <c r="K81" i="2" s="1"/>
  <c r="K82" i="2" s="1"/>
  <c r="K83" i="2" s="1"/>
  <c r="K84" i="2" s="1"/>
  <c r="K85" i="2" s="1"/>
  <c r="K86" i="2" s="1"/>
  <c r="K87" i="2" s="1"/>
  <c r="K88" i="2" s="1"/>
  <c r="K89" i="2" s="1"/>
  <c r="K90" i="2" s="1"/>
  <c r="K91" i="2" s="1"/>
  <c r="K92" i="2" s="1"/>
  <c r="K93" i="2" s="1"/>
  <c r="K94" i="2" s="1"/>
  <c r="K95" i="2" s="1"/>
  <c r="K96" i="2" s="1"/>
  <c r="K97" i="2" s="1"/>
  <c r="K98" i="2" s="1"/>
  <c r="K99" i="2" s="1"/>
  <c r="K100" i="2" s="1"/>
  <c r="K101" i="2" s="1"/>
  <c r="K102" i="2" s="1"/>
  <c r="K103" i="2" s="1"/>
  <c r="K104" i="2" s="1"/>
  <c r="K105" i="2" s="1"/>
  <c r="K106" i="2" s="1"/>
  <c r="K107" i="2" s="1"/>
  <c r="K108" i="2" s="1"/>
  <c r="K109" i="2" s="1"/>
  <c r="K110" i="2" s="1"/>
  <c r="K111" i="2" s="1"/>
  <c r="K112" i="2" s="1"/>
  <c r="K113" i="2" s="1"/>
  <c r="K114" i="2" s="1"/>
  <c r="K115" i="2" s="1"/>
  <c r="K116" i="2" s="1"/>
  <c r="K117" i="2" s="1"/>
  <c r="K118" i="2" s="1"/>
  <c r="K119" i="2" s="1"/>
  <c r="K120" i="2" s="1"/>
  <c r="K121" i="2" s="1"/>
  <c r="K122" i="2" s="1"/>
  <c r="K123" i="2" s="1"/>
  <c r="K124" i="2" s="1"/>
  <c r="K125" i="2" s="1"/>
  <c r="K126" i="2" s="1"/>
  <c r="K127" i="2" s="1"/>
  <c r="K128" i="2" s="1"/>
  <c r="K129" i="2" s="1"/>
  <c r="K130" i="2" s="1"/>
  <c r="K131" i="2" s="1"/>
  <c r="K132" i="2" s="1"/>
  <c r="K133" i="2" s="1"/>
  <c r="K134" i="2" s="1"/>
  <c r="K135" i="2" s="1"/>
  <c r="K136" i="2" s="1"/>
  <c r="K137" i="2" s="1"/>
  <c r="K138" i="2" s="1"/>
  <c r="K139" i="2" s="1"/>
  <c r="K140" i="2" s="1"/>
  <c r="K141" i="2" s="1"/>
  <c r="K142" i="2" s="1"/>
  <c r="K143" i="2" s="1"/>
  <c r="K144" i="2" s="1"/>
  <c r="K145" i="2" s="1"/>
  <c r="K146" i="2" s="1"/>
  <c r="K147" i="2" s="1"/>
  <c r="K148" i="2" s="1"/>
  <c r="K149" i="2" s="1"/>
  <c r="K150" i="2" s="1"/>
  <c r="K151" i="2" s="1"/>
  <c r="K152" i="2" s="1"/>
  <c r="K153" i="2" s="1"/>
  <c r="K154" i="2" s="1"/>
  <c r="K155" i="2" s="1"/>
  <c r="K156" i="2" s="1"/>
  <c r="K157" i="2" s="1"/>
  <c r="K158" i="2" s="1"/>
  <c r="K159" i="2" s="1"/>
  <c r="K160" i="2" s="1"/>
  <c r="K161" i="2" s="1"/>
  <c r="K162" i="2" s="1"/>
  <c r="K163" i="2" s="1"/>
  <c r="K164" i="2" s="1"/>
  <c r="K165" i="2" s="1"/>
  <c r="K166" i="2" s="1"/>
  <c r="K167" i="2" s="1"/>
  <c r="K168" i="2" s="1"/>
  <c r="K169" i="2" s="1"/>
  <c r="K170" i="2" s="1"/>
  <c r="K171" i="2" s="1"/>
  <c r="K172" i="2" s="1"/>
  <c r="K173" i="2" s="1"/>
  <c r="K174" i="2" s="1"/>
  <c r="K175" i="2" s="1"/>
  <c r="K176" i="2" s="1"/>
  <c r="K177" i="2" s="1"/>
  <c r="K178" i="2" s="1"/>
  <c r="K179" i="2" s="1"/>
  <c r="K180" i="2" s="1"/>
  <c r="K181" i="2" s="1"/>
  <c r="K182" i="2" s="1"/>
  <c r="K183" i="2" s="1"/>
  <c r="K184" i="2" s="1"/>
  <c r="K185" i="2" s="1"/>
  <c r="K186" i="2" s="1"/>
  <c r="K187" i="2" s="1"/>
  <c r="K188" i="2" s="1"/>
  <c r="K189" i="2" s="1"/>
  <c r="K190" i="2" s="1"/>
  <c r="K191" i="2" s="1"/>
  <c r="K192" i="2" s="1"/>
  <c r="K193" i="2" s="1"/>
  <c r="K194" i="2" s="1"/>
  <c r="K195" i="2" s="1"/>
  <c r="K196" i="2" s="1"/>
  <c r="K197" i="2" s="1"/>
  <c r="K198" i="2" s="1"/>
  <c r="K199" i="2" s="1"/>
  <c r="K200" i="2" s="1"/>
  <c r="K201" i="2" s="1"/>
  <c r="K202" i="2" s="1"/>
  <c r="K203" i="2" s="1"/>
  <c r="K204" i="2" s="1"/>
  <c r="K205" i="2" s="1"/>
  <c r="K206" i="2" s="1"/>
  <c r="K207" i="2" s="1"/>
  <c r="K208" i="2" s="1"/>
  <c r="K209" i="2" s="1"/>
  <c r="K210" i="2" s="1"/>
  <c r="K211" i="2" s="1"/>
  <c r="K212" i="2" s="1"/>
  <c r="K213" i="2" s="1"/>
  <c r="K214" i="2" s="1"/>
  <c r="K215" i="2" s="1"/>
  <c r="K216" i="2" s="1"/>
  <c r="K217" i="2" s="1"/>
  <c r="K218" i="2" s="1"/>
  <c r="K219" i="2" s="1"/>
  <c r="K220" i="2" s="1"/>
  <c r="K221" i="2" s="1"/>
  <c r="K222" i="2" s="1"/>
  <c r="K223" i="2" s="1"/>
  <c r="K224" i="2" s="1"/>
  <c r="K225" i="2" s="1"/>
  <c r="K226" i="2" s="1"/>
  <c r="K227" i="2" s="1"/>
  <c r="K228" i="2" s="1"/>
  <c r="K229" i="2" s="1"/>
  <c r="K230" i="2" s="1"/>
  <c r="K231" i="2" s="1"/>
  <c r="K232" i="2" s="1"/>
  <c r="K233" i="2" s="1"/>
  <c r="K234" i="2" s="1"/>
  <c r="K235" i="2" s="1"/>
  <c r="K236" i="2" s="1"/>
  <c r="K237" i="2" s="1"/>
  <c r="K238" i="2" s="1"/>
  <c r="K239" i="2" s="1"/>
  <c r="L2" i="2"/>
  <c r="L3" i="2" s="1"/>
  <c r="L4" i="2" s="1"/>
  <c r="L5" i="2" s="1"/>
  <c r="L6" i="2" s="1"/>
  <c r="L7" i="2" s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L54" i="2" s="1"/>
  <c r="L55" i="2" s="1"/>
  <c r="L56" i="2" s="1"/>
  <c r="L57" i="2" s="1"/>
  <c r="L58" i="2" s="1"/>
  <c r="L59" i="2" s="1"/>
  <c r="L60" i="2" s="1"/>
  <c r="L61" i="2" s="1"/>
  <c r="L62" i="2" s="1"/>
  <c r="L63" i="2" s="1"/>
  <c r="L64" i="2" s="1"/>
  <c r="L65" i="2" s="1"/>
  <c r="L66" i="2" s="1"/>
  <c r="L67" i="2" s="1"/>
  <c r="L68" i="2" s="1"/>
  <c r="L69" i="2" s="1"/>
  <c r="L70" i="2" s="1"/>
  <c r="L71" i="2" s="1"/>
  <c r="L72" i="2" s="1"/>
  <c r="L73" i="2" s="1"/>
  <c r="L74" i="2" s="1"/>
  <c r="L75" i="2" s="1"/>
  <c r="L76" i="2" s="1"/>
  <c r="L77" i="2" s="1"/>
  <c r="L78" i="2" s="1"/>
  <c r="L79" i="2" s="1"/>
  <c r="L80" i="2" s="1"/>
  <c r="L81" i="2" s="1"/>
  <c r="L82" i="2" s="1"/>
  <c r="L83" i="2" s="1"/>
  <c r="L84" i="2" s="1"/>
  <c r="L85" i="2" s="1"/>
  <c r="L86" i="2" s="1"/>
  <c r="L87" i="2" s="1"/>
  <c r="L88" i="2" s="1"/>
  <c r="L89" i="2" s="1"/>
  <c r="L90" i="2" s="1"/>
  <c r="L91" i="2" s="1"/>
  <c r="L92" i="2" s="1"/>
  <c r="L93" i="2" s="1"/>
  <c r="L94" i="2" s="1"/>
  <c r="L95" i="2" s="1"/>
  <c r="L96" i="2" s="1"/>
  <c r="L97" i="2" s="1"/>
  <c r="L98" i="2" s="1"/>
  <c r="L99" i="2" s="1"/>
  <c r="L100" i="2" s="1"/>
  <c r="L101" i="2" s="1"/>
  <c r="L102" i="2" s="1"/>
  <c r="L103" i="2" s="1"/>
  <c r="L104" i="2" s="1"/>
  <c r="L105" i="2" s="1"/>
  <c r="L106" i="2" s="1"/>
  <c r="L107" i="2" s="1"/>
  <c r="L108" i="2" s="1"/>
  <c r="L109" i="2" s="1"/>
  <c r="L110" i="2" s="1"/>
  <c r="L111" i="2" s="1"/>
  <c r="L112" i="2" s="1"/>
  <c r="L113" i="2" s="1"/>
  <c r="L114" i="2" s="1"/>
  <c r="L115" i="2" s="1"/>
  <c r="L116" i="2" s="1"/>
  <c r="L117" i="2" s="1"/>
  <c r="L118" i="2" s="1"/>
  <c r="L119" i="2" s="1"/>
  <c r="L120" i="2" s="1"/>
  <c r="L121" i="2" s="1"/>
  <c r="L122" i="2" s="1"/>
  <c r="L123" i="2" s="1"/>
  <c r="L124" i="2" s="1"/>
  <c r="L125" i="2" s="1"/>
  <c r="L126" i="2" s="1"/>
  <c r="L127" i="2" s="1"/>
  <c r="L128" i="2" s="1"/>
  <c r="L129" i="2" s="1"/>
  <c r="L130" i="2" s="1"/>
  <c r="L131" i="2" s="1"/>
  <c r="L132" i="2" s="1"/>
  <c r="L133" i="2" s="1"/>
  <c r="L134" i="2" s="1"/>
  <c r="L135" i="2" s="1"/>
  <c r="L136" i="2" s="1"/>
  <c r="L137" i="2" s="1"/>
  <c r="L138" i="2" s="1"/>
  <c r="L139" i="2" s="1"/>
  <c r="L140" i="2" s="1"/>
  <c r="L141" i="2" s="1"/>
  <c r="L142" i="2" s="1"/>
  <c r="L143" i="2" s="1"/>
  <c r="L144" i="2" s="1"/>
  <c r="L145" i="2" s="1"/>
  <c r="L146" i="2" s="1"/>
  <c r="L147" i="2" s="1"/>
  <c r="L148" i="2" s="1"/>
  <c r="L149" i="2" s="1"/>
  <c r="L150" i="2" s="1"/>
  <c r="L151" i="2" s="1"/>
  <c r="L152" i="2" s="1"/>
  <c r="L153" i="2" s="1"/>
  <c r="L154" i="2" s="1"/>
  <c r="L155" i="2" s="1"/>
  <c r="L156" i="2" s="1"/>
  <c r="L157" i="2" s="1"/>
  <c r="L158" i="2" s="1"/>
  <c r="L159" i="2" s="1"/>
  <c r="L160" i="2" s="1"/>
  <c r="L161" i="2" s="1"/>
  <c r="L162" i="2" s="1"/>
  <c r="L163" i="2" s="1"/>
  <c r="L164" i="2" s="1"/>
  <c r="L165" i="2" s="1"/>
  <c r="L166" i="2" s="1"/>
  <c r="L167" i="2" s="1"/>
  <c r="L168" i="2" s="1"/>
  <c r="L169" i="2" s="1"/>
  <c r="L170" i="2" s="1"/>
  <c r="L171" i="2" s="1"/>
  <c r="L172" i="2" s="1"/>
  <c r="L173" i="2" s="1"/>
  <c r="L174" i="2" s="1"/>
  <c r="L175" i="2" s="1"/>
  <c r="L176" i="2" s="1"/>
  <c r="L177" i="2" s="1"/>
  <c r="L178" i="2" s="1"/>
  <c r="L179" i="2" s="1"/>
  <c r="L180" i="2" s="1"/>
  <c r="L181" i="2" s="1"/>
  <c r="L182" i="2" s="1"/>
  <c r="L183" i="2" s="1"/>
  <c r="L184" i="2" s="1"/>
  <c r="L185" i="2" s="1"/>
  <c r="L186" i="2" s="1"/>
  <c r="L187" i="2" s="1"/>
  <c r="L188" i="2" s="1"/>
  <c r="L189" i="2" s="1"/>
  <c r="L190" i="2" s="1"/>
  <c r="L191" i="2" s="1"/>
  <c r="L192" i="2" s="1"/>
  <c r="L193" i="2" s="1"/>
  <c r="L194" i="2" s="1"/>
  <c r="L195" i="2" s="1"/>
  <c r="L196" i="2" s="1"/>
  <c r="L197" i="2" s="1"/>
  <c r="L198" i="2" s="1"/>
  <c r="L199" i="2" s="1"/>
  <c r="L200" i="2" s="1"/>
  <c r="L201" i="2" s="1"/>
  <c r="L202" i="2" s="1"/>
  <c r="L203" i="2" s="1"/>
  <c r="L204" i="2" s="1"/>
  <c r="L205" i="2" s="1"/>
  <c r="L206" i="2" s="1"/>
  <c r="L207" i="2" s="1"/>
  <c r="L208" i="2" s="1"/>
  <c r="L209" i="2" s="1"/>
  <c r="L210" i="2" s="1"/>
  <c r="L211" i="2" s="1"/>
  <c r="L212" i="2" s="1"/>
  <c r="L213" i="2" s="1"/>
  <c r="L214" i="2" s="1"/>
  <c r="L215" i="2" s="1"/>
  <c r="L216" i="2" s="1"/>
  <c r="L217" i="2" s="1"/>
  <c r="L218" i="2" s="1"/>
  <c r="L219" i="2" s="1"/>
  <c r="L220" i="2" s="1"/>
  <c r="L221" i="2" s="1"/>
  <c r="L222" i="2" s="1"/>
  <c r="L223" i="2" s="1"/>
  <c r="L224" i="2" s="1"/>
  <c r="L225" i="2" s="1"/>
  <c r="L226" i="2" s="1"/>
  <c r="L227" i="2" s="1"/>
  <c r="L228" i="2" s="1"/>
  <c r="L229" i="2" s="1"/>
  <c r="L230" i="2" s="1"/>
  <c r="L231" i="2" s="1"/>
  <c r="L232" i="2" s="1"/>
  <c r="L233" i="2" s="1"/>
  <c r="L234" i="2" s="1"/>
  <c r="L235" i="2" s="1"/>
  <c r="L236" i="2" s="1"/>
  <c r="L237" i="2" s="1"/>
  <c r="L238" i="2" s="1"/>
  <c r="L239" i="2" s="1"/>
</calcChain>
</file>

<file path=xl/sharedStrings.xml><?xml version="1.0" encoding="utf-8"?>
<sst xmlns="http://schemas.openxmlformats.org/spreadsheetml/2006/main" count="1043" uniqueCount="210">
  <si>
    <t>Entreprise</t>
  </si>
  <si>
    <t>VILLE</t>
  </si>
  <si>
    <t>CP</t>
  </si>
  <si>
    <t>ADRESS1</t>
  </si>
  <si>
    <t>ADRESS2</t>
  </si>
  <si>
    <t>Secteur</t>
  </si>
  <si>
    <t>PJ1</t>
  </si>
  <si>
    <t>PJ2</t>
  </si>
  <si>
    <t>PJ3</t>
  </si>
  <si>
    <t>Autre1</t>
  </si>
  <si>
    <t>Autre2</t>
  </si>
  <si>
    <t>chargé_op</t>
  </si>
  <si>
    <t>tél_chargé_op</t>
  </si>
  <si>
    <t>réf_Assist_chargé_op</t>
  </si>
  <si>
    <t>n_lot</t>
  </si>
  <si>
    <t>article_objet</t>
  </si>
  <si>
    <t>objet</t>
  </si>
  <si>
    <t>lycée_ville</t>
  </si>
  <si>
    <t>faire_laccord_avec_lobjet_decrit</t>
  </si>
  <si>
    <t>mémoire_justificatif</t>
  </si>
  <si>
    <t>critère_prix(40/70%)</t>
  </si>
  <si>
    <t>valeur_tech(30/60%)</t>
  </si>
  <si>
    <t>date_remise_offre</t>
  </si>
  <si>
    <t>autre_doc1_à_joindre</t>
  </si>
  <si>
    <t>autre_doc2_à_joindre</t>
  </si>
  <si>
    <t>autre_doc3_à_joindre</t>
  </si>
  <si>
    <t>autre_doc4_à_joindre</t>
  </si>
  <si>
    <t>visite_obligatoire_recommandée_facultative</t>
  </si>
  <si>
    <t>adresse 1 socité test</t>
  </si>
  <si>
    <t>adresse 2 socité test</t>
  </si>
  <si>
    <t>commune société</t>
  </si>
  <si>
    <t>durée_administrative_marché</t>
  </si>
  <si>
    <t>délai_technique_préparation_exécution</t>
  </si>
  <si>
    <t>secteur00</t>
  </si>
  <si>
    <t>corps d'état00</t>
  </si>
  <si>
    <t>Corps état</t>
  </si>
  <si>
    <t>date_visite_moe</t>
  </si>
  <si>
    <t>00entreprise00</t>
  </si>
  <si>
    <t>email automatique</t>
  </si>
  <si>
    <t>heure_visite_moe</t>
  </si>
  <si>
    <t>ref_op</t>
  </si>
  <si>
    <t>prenom</t>
  </si>
  <si>
    <t>téléphone</t>
  </si>
  <si>
    <t>mail</t>
  </si>
  <si>
    <t>nom</t>
  </si>
  <si>
    <t>ref_gest</t>
  </si>
  <si>
    <t>chop</t>
  </si>
  <si>
    <t>heure_remise_offre</t>
  </si>
  <si>
    <t>Faire_fusion</t>
  </si>
  <si>
    <t>ville</t>
  </si>
  <si>
    <t>Charlemagne</t>
  </si>
  <si>
    <t>Sabatier</t>
  </si>
  <si>
    <t>Fil</t>
  </si>
  <si>
    <t>Filpro</t>
  </si>
  <si>
    <t>Riquet</t>
  </si>
  <si>
    <t>Durand Jean</t>
  </si>
  <si>
    <t>Andréossy</t>
  </si>
  <si>
    <t>Ruffié</t>
  </si>
  <si>
    <t>Michel</t>
  </si>
  <si>
    <t>Cros</t>
  </si>
  <si>
    <t>Dr Lacroix</t>
  </si>
  <si>
    <t>Luther King</t>
  </si>
  <si>
    <t>Herriot</t>
  </si>
  <si>
    <t>Ferroul</t>
  </si>
  <si>
    <t>Dumas</t>
  </si>
  <si>
    <t>Einstein</t>
  </si>
  <si>
    <t>Langevin</t>
  </si>
  <si>
    <t>Chamson</t>
  </si>
  <si>
    <t>Anthonioz De Gaulle</t>
  </si>
  <si>
    <t>Daudet</t>
  </si>
  <si>
    <t>Raimu</t>
  </si>
  <si>
    <t>Camus</t>
  </si>
  <si>
    <t>Lamour</t>
  </si>
  <si>
    <t>Darboux</t>
  </si>
  <si>
    <t>Mistral</t>
  </si>
  <si>
    <t>Voltaire</t>
  </si>
  <si>
    <t>Hemingway</t>
  </si>
  <si>
    <t>Dhuoda</t>
  </si>
  <si>
    <t>Durand Marie</t>
  </si>
  <si>
    <t>Prévert</t>
  </si>
  <si>
    <t>Gide</t>
  </si>
  <si>
    <t>Guynemer</t>
  </si>
  <si>
    <t>Vilar</t>
  </si>
  <si>
    <t>Loubatières</t>
  </si>
  <si>
    <t>Fabre</t>
  </si>
  <si>
    <t>Léger</t>
  </si>
  <si>
    <t>Mermoz bz</t>
  </si>
  <si>
    <t>Moulin bz</t>
  </si>
  <si>
    <t>Moulinpro bz</t>
  </si>
  <si>
    <t>Henti IV</t>
  </si>
  <si>
    <t>Balzac</t>
  </si>
  <si>
    <t>Pompidou</t>
  </si>
  <si>
    <t>Gosse</t>
  </si>
  <si>
    <t>Champollion</t>
  </si>
  <si>
    <t>Vallot</t>
  </si>
  <si>
    <t>Hugo</t>
  </si>
  <si>
    <t>Feuillade</t>
  </si>
  <si>
    <t>Mendes FRANCE</t>
  </si>
  <si>
    <t>Freche</t>
  </si>
  <si>
    <t>Bazille</t>
  </si>
  <si>
    <t>Mermoz mpt</t>
  </si>
  <si>
    <t>Clemenceau</t>
  </si>
  <si>
    <t>Joffre</t>
  </si>
  <si>
    <t>Guesde</t>
  </si>
  <si>
    <t>Ferry</t>
  </si>
  <si>
    <t>Vinci</t>
  </si>
  <si>
    <t>Monnet</t>
  </si>
  <si>
    <t>Rousseau</t>
  </si>
  <si>
    <t>Moulin pz</t>
  </si>
  <si>
    <t>Alliès</t>
  </si>
  <si>
    <t>La Condamine</t>
  </si>
  <si>
    <t>Jaures</t>
  </si>
  <si>
    <t>Brel</t>
  </si>
  <si>
    <t>Bloch</t>
  </si>
  <si>
    <t>Valéry</t>
  </si>
  <si>
    <t>Joliot-Curie</t>
  </si>
  <si>
    <t>Curie</t>
  </si>
  <si>
    <t>De Gaulle</t>
  </si>
  <si>
    <t>Bousquet</t>
  </si>
  <si>
    <t>Pasteur</t>
  </si>
  <si>
    <t>Chaptal</t>
  </si>
  <si>
    <t>Peytavin</t>
  </si>
  <si>
    <t>Peytavinpro</t>
  </si>
  <si>
    <t>Rabelais</t>
  </si>
  <si>
    <t>Roussel</t>
  </si>
  <si>
    <t>Bourquin</t>
  </si>
  <si>
    <t>Luxemburg</t>
  </si>
  <si>
    <t>Déodat De Séverac</t>
  </si>
  <si>
    <t>Coubertin</t>
  </si>
  <si>
    <t>Miro</t>
  </si>
  <si>
    <t>Arago</t>
  </si>
  <si>
    <t>Picasso</t>
  </si>
  <si>
    <t>Maillol</t>
  </si>
  <si>
    <t>Lurçat</t>
  </si>
  <si>
    <t>Blum</t>
  </si>
  <si>
    <t>Renouvier</t>
  </si>
  <si>
    <t>Simon</t>
  </si>
  <si>
    <t>Garcia Lorca</t>
  </si>
  <si>
    <t>Sauvy</t>
  </si>
  <si>
    <t>Carcassonne</t>
  </si>
  <si>
    <t>castelnaudary</t>
  </si>
  <si>
    <t>limoux</t>
  </si>
  <si>
    <t>narbonne</t>
  </si>
  <si>
    <t>quillan</t>
  </si>
  <si>
    <t>lezignan corbières</t>
  </si>
  <si>
    <t>alès</t>
  </si>
  <si>
    <t>bagnols /cèze</t>
  </si>
  <si>
    <t>beaucaire</t>
  </si>
  <si>
    <t>le vigan</t>
  </si>
  <si>
    <t>milhaud</t>
  </si>
  <si>
    <t>nîmes</t>
  </si>
  <si>
    <t>rodilhan</t>
  </si>
  <si>
    <t>st christol les alès</t>
  </si>
  <si>
    <t>st jean du gard</t>
  </si>
  <si>
    <t>uzès</t>
  </si>
  <si>
    <t>villeneuve les avignons</t>
  </si>
  <si>
    <t>agde</t>
  </si>
  <si>
    <t>bédarieux</t>
  </si>
  <si>
    <t>béziers</t>
  </si>
  <si>
    <t>castelnau le léz</t>
  </si>
  <si>
    <t>clérmont l'hérault</t>
  </si>
  <si>
    <t>lattes</t>
  </si>
  <si>
    <t>lodève</t>
  </si>
  <si>
    <t>lunel</t>
  </si>
  <si>
    <t>monpellier</t>
  </si>
  <si>
    <t>pézenas</t>
  </si>
  <si>
    <t>st clément de rivière</t>
  </si>
  <si>
    <t>st pons de thomière</t>
  </si>
  <si>
    <t>sérignan</t>
  </si>
  <si>
    <t>sète</t>
  </si>
  <si>
    <t>la canourgue</t>
  </si>
  <si>
    <t>mende</t>
  </si>
  <si>
    <t>st chély d'apcher</t>
  </si>
  <si>
    <t>argeles</t>
  </si>
  <si>
    <t>canet en roussillon</t>
  </si>
  <si>
    <t>céret</t>
  </si>
  <si>
    <t>font romeu</t>
  </si>
  <si>
    <t>perpignan</t>
  </si>
  <si>
    <t>prades</t>
  </si>
  <si>
    <t>rivesaltes</t>
  </si>
  <si>
    <t>théza</t>
  </si>
  <si>
    <t>villelongue del monts</t>
  </si>
  <si>
    <t>le</t>
  </si>
  <si>
    <t>la</t>
  </si>
  <si>
    <t>les</t>
  </si>
  <si>
    <t>article</t>
  </si>
  <si>
    <t>critere1</t>
  </si>
  <si>
    <t>critere2</t>
  </si>
  <si>
    <t>critere3</t>
  </si>
  <si>
    <t>critere4</t>
  </si>
  <si>
    <t>critere5</t>
  </si>
  <si>
    <t>critere6</t>
  </si>
  <si>
    <t>critere7</t>
  </si>
  <si>
    <t>critere8</t>
  </si>
  <si>
    <t>critere9</t>
  </si>
  <si>
    <t>critere10</t>
  </si>
  <si>
    <t>Charp</t>
  </si>
  <si>
    <t>cvc</t>
  </si>
  <si>
    <t>cfo</t>
  </si>
  <si>
    <t>Etanch</t>
  </si>
  <si>
    <t>go</t>
  </si>
  <si>
    <t>Menui</t>
  </si>
  <si>
    <t>Pein</t>
  </si>
  <si>
    <t>Raval</t>
  </si>
  <si>
    <t>Sécu</t>
  </si>
  <si>
    <t>Serru</t>
  </si>
  <si>
    <t>Sto</t>
  </si>
  <si>
    <t>vrd</t>
  </si>
  <si>
    <t>nom entreprise</t>
  </si>
  <si>
    <t>prenom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</si>
</sst>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#&quot; &quot;##&quot; &quot;##&quot; &quot;##&quot; &quot;##"/>
    <numFmt numFmtId="165" formatCode="dd/mm/yy;@"/>
    <numFmt numFmtId="166" formatCode="h:mm;@"/>
    <numFmt numFmtId="167" formatCode="[$-40C]d\ mmmm\ yyyy;@"/>
  </numFmts>
  <fonts count="1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0"/>
      <name val="Calibri"/>
      <family val="2"/>
    </font>
    <font>
      <sz val="9"/>
      <color theme="1"/>
      <name val="Arial1"/>
    </font>
    <font>
      <sz val="9"/>
      <name val="Arial"/>
      <family val="2"/>
    </font>
    <font>
      <b/>
      <sz val="9"/>
      <color rgb="FF00000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name val="Calibri"/>
      <family val="2"/>
    </font>
    <font>
      <sz val="8"/>
      <name val="Arial"/>
      <family val="2"/>
    </font>
    <font>
      <b/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9900"/>
        <bgColor rgb="FFFF9900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3" fillId="2" borderId="1" xfId="0" applyFont="1" applyFill="1" applyBorder="1" applyAlignment="1">
      <alignment horizontal="left" indent="1"/>
    </xf>
    <xf numFmtId="0" fontId="4" fillId="2" borderId="1" xfId="0" applyFont="1" applyFill="1" applyBorder="1" applyAlignment="1">
      <alignment horizontal="left" vertical="center" indent="1"/>
    </xf>
    <xf numFmtId="0" fontId="3" fillId="2" borderId="0" xfId="0" applyFont="1" applyFill="1" applyBorder="1" applyAlignment="1">
      <alignment horizontal="left" indent="1"/>
    </xf>
    <xf numFmtId="0" fontId="2" fillId="0" borderId="0" xfId="0" applyFont="1"/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0" fontId="8" fillId="6" borderId="1" xfId="0" applyFont="1" applyFill="1" applyBorder="1" applyAlignment="1">
      <alignment horizontal="center" vertical="center"/>
    </xf>
    <xf numFmtId="0" fontId="5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9" fillId="5" borderId="0" xfId="0" applyFont="1" applyFill="1" applyAlignment="1">
      <alignment wrapText="1"/>
    </xf>
    <xf numFmtId="164" fontId="9" fillId="5" borderId="0" xfId="0" applyNumberFormat="1" applyFont="1" applyFill="1" applyAlignment="1">
      <alignment wrapText="1"/>
    </xf>
    <xf numFmtId="0" fontId="9" fillId="5" borderId="0" xfId="1" applyNumberFormat="1" applyFont="1" applyFill="1" applyAlignment="1">
      <alignment wrapText="1"/>
    </xf>
    <xf numFmtId="0" fontId="9" fillId="0" borderId="0" xfId="0" applyFont="1" applyAlignment="1">
      <alignment wrapText="1"/>
    </xf>
    <xf numFmtId="164" fontId="9" fillId="0" borderId="0" xfId="0" applyNumberFormat="1" applyFont="1" applyAlignment="1">
      <alignment wrapText="1"/>
    </xf>
    <xf numFmtId="0" fontId="9" fillId="0" borderId="0" xfId="1" applyNumberFormat="1" applyFont="1" applyAlignment="1">
      <alignment wrapText="1"/>
    </xf>
    <xf numFmtId="165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165" fontId="9" fillId="5" borderId="0" xfId="0" applyNumberFormat="1" applyFont="1" applyFill="1" applyAlignment="1">
      <alignment wrapText="1"/>
    </xf>
    <xf numFmtId="165" fontId="9" fillId="0" borderId="0" xfId="0" applyNumberFormat="1" applyFont="1" applyAlignment="1">
      <alignment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wrapText="1"/>
    </xf>
    <xf numFmtId="0" fontId="0" fillId="0" borderId="0" xfId="0" applyAlignment="1">
      <alignment wrapText="1"/>
    </xf>
    <xf numFmtId="0" fontId="8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7" fillId="3" borderId="2" xfId="0" applyFont="1" applyFill="1" applyBorder="1" applyAlignment="1" applyProtection="1">
      <alignment horizontal="right" vertical="center" wrapText="1"/>
      <protection locked="0"/>
    </xf>
    <xf numFmtId="0" fontId="10" fillId="6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inden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 shrinkToFit="1"/>
    </xf>
    <xf numFmtId="0" fontId="12" fillId="0" borderId="0" xfId="0" applyFont="1"/>
    <xf numFmtId="0" fontId="12" fillId="0" borderId="0" xfId="0" applyFont="1" applyAlignment="1">
      <alignment wrapText="1"/>
    </xf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left" vertical="center"/>
    </xf>
    <xf numFmtId="0" fontId="1" fillId="5" borderId="0" xfId="0" applyFont="1" applyFill="1" applyAlignment="1">
      <alignment wrapText="1"/>
    </xf>
    <xf numFmtId="0" fontId="1" fillId="0" borderId="0" xfId="0" applyFont="1" applyAlignment="1">
      <alignment wrapText="1"/>
    </xf>
    <xf numFmtId="0" fontId="0" fillId="5" borderId="0" xfId="0" applyFill="1"/>
    <xf numFmtId="164" fontId="5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/>
    <xf numFmtId="165" fontId="1" fillId="5" borderId="0" xfId="0" applyNumberFormat="1" applyFont="1" applyFill="1" applyAlignment="1">
      <alignment wrapText="1"/>
    </xf>
    <xf numFmtId="0" fontId="8" fillId="6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 applyProtection="1">
      <alignment horizontal="center" vertical="center" wrapText="1"/>
      <protection locked="0"/>
    </xf>
    <xf numFmtId="0" fontId="7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7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 indent="1"/>
    </xf>
    <xf numFmtId="0" fontId="13" fillId="0" borderId="0" xfId="0" applyNumberFormat="1" applyFont="1" applyFill="1" applyBorder="1" applyAlignment="1">
      <alignment horizontal="left" vertical="center"/>
    </xf>
    <xf numFmtId="0" fontId="0" fillId="0" borderId="0" xfId="0" applyNumberFormat="1" applyFill="1"/>
    <xf numFmtId="0" fontId="4" fillId="0" borderId="0" xfId="0" applyNumberFormat="1" applyFont="1" applyFill="1" applyBorder="1" applyAlignment="1">
      <alignment horizontal="center" vertical="center"/>
    </xf>
    <xf numFmtId="165" fontId="1" fillId="0" borderId="0" xfId="0" applyNumberFormat="1" applyFont="1" applyAlignment="1">
      <alignment wrapText="1"/>
    </xf>
    <xf numFmtId="18" fontId="1" fillId="5" borderId="0" xfId="0" applyNumberFormat="1" applyFont="1" applyFill="1" applyAlignment="1">
      <alignment wrapText="1"/>
    </xf>
    <xf numFmtId="18" fontId="9" fillId="5" borderId="0" xfId="0" applyNumberFormat="1" applyFont="1" applyFill="1" applyAlignment="1">
      <alignment wrapText="1"/>
    </xf>
    <xf numFmtId="164" fontId="1" fillId="0" borderId="0" xfId="0" applyNumberFormat="1" applyFont="1" applyAlignment="1">
      <alignment wrapText="1"/>
    </xf>
    <xf numFmtId="166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0" xfId="0" applyNumberFormat="1" applyFont="1" applyFill="1" applyAlignment="1">
      <alignment wrapText="1"/>
    </xf>
    <xf numFmtId="166" fontId="1" fillId="0" borderId="0" xfId="0" applyNumberFormat="1" applyFont="1" applyAlignment="1">
      <alignment wrapText="1"/>
    </xf>
    <xf numFmtId="166" fontId="0" fillId="0" borderId="0" xfId="0" applyNumberFormat="1"/>
    <xf numFmtId="0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0" xfId="0" applyNumberFormat="1" applyFont="1" applyFill="1" applyAlignment="1">
      <alignment wrapText="1"/>
    </xf>
    <xf numFmtId="0" fontId="1" fillId="0" borderId="0" xfId="0" applyNumberFormat="1" applyFont="1" applyAlignment="1">
      <alignment wrapText="1"/>
    </xf>
    <xf numFmtId="0" fontId="9" fillId="0" borderId="0" xfId="0" applyNumberFormat="1" applyFont="1" applyAlignment="1">
      <alignment wrapText="1"/>
    </xf>
    <xf numFmtId="167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167" fontId="1" fillId="5" borderId="0" xfId="0" applyNumberFormat="1" applyFont="1" applyFill="1" applyAlignment="1">
      <alignment wrapText="1"/>
    </xf>
    <xf numFmtId="167" fontId="1" fillId="0" borderId="0" xfId="0" applyNumberFormat="1" applyFont="1" applyAlignment="1">
      <alignment wrapText="1"/>
    </xf>
    <xf numFmtId="167" fontId="9" fillId="0" borderId="0" xfId="0" applyNumberFormat="1" applyFont="1"/>
    <xf numFmtId="18" fontId="1" fillId="0" borderId="0" xfId="0" applyNumberFormat="1" applyFont="1" applyAlignment="1">
      <alignment wrapText="1"/>
    </xf>
    <xf numFmtId="18" fontId="9" fillId="0" borderId="0" xfId="0" applyNumberFormat="1" applyFont="1" applyAlignment="1">
      <alignment wrapText="1"/>
    </xf>
    <xf numFmtId="0" fontId="2" fillId="8" borderId="0" xfId="0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GA-3/Education/Service/_10%20LYCEES%20PUBLICS/R&#233;pertoire%20Lyc&#233;es%20Publics%20&amp;%20EPLE%202015-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ycées Publics"/>
      <sheetName val="EPLEFPA"/>
      <sheetName val="Feuille3"/>
    </sheetNames>
    <sheetDataSet>
      <sheetData sheetId="0">
        <row r="1">
          <cell r="A1" t="str">
            <v>Dep</v>
          </cell>
          <cell r="B1" t="str">
            <v>Type Lycée</v>
          </cell>
          <cell r="C1" t="str">
            <v>Lycée</v>
          </cell>
          <cell r="D1" t="str">
            <v>RNE</v>
          </cell>
          <cell r="E1" t="str">
            <v>Adresse</v>
          </cell>
          <cell r="F1" t="str">
            <v>CP</v>
          </cell>
          <cell r="G1" t="str">
            <v>Ville</v>
          </cell>
          <cell r="H1" t="str">
            <v>Téléphone</v>
          </cell>
          <cell r="I1" t="str">
            <v>Fax</v>
          </cell>
          <cell r="J1" t="str">
            <v>Mail proviseur</v>
          </cell>
          <cell r="K1" t="str">
            <v>Tel Secrétariat proviseur</v>
          </cell>
          <cell r="L1" t="str">
            <v>E-mail</v>
          </cell>
          <cell r="M1" t="str">
            <v>Civilité proviseur</v>
          </cell>
          <cell r="N1" t="str">
            <v>Art</v>
          </cell>
          <cell r="O1" t="str">
            <v>Proviseur</v>
          </cell>
          <cell r="P1" t="str">
            <v>Nom Proviseur</v>
          </cell>
          <cell r="Q1" t="str">
            <v>Prénom Proviseur</v>
          </cell>
          <cell r="R1" t="str">
            <v>Portable Proviseur</v>
          </cell>
          <cell r="S1" t="str">
            <v>Proviseur Adjoint</v>
          </cell>
          <cell r="T1" t="str">
            <v>Gestionnaire</v>
          </cell>
          <cell r="U1" t="str">
            <v>Mail gestionnaire</v>
          </cell>
        </row>
        <row r="2">
          <cell r="A2">
            <v>11</v>
          </cell>
          <cell r="B2" t="str">
            <v>Public Agricole</v>
          </cell>
          <cell r="C2" t="str">
            <v>Lycée Agricole CHARLEMAGNE</v>
          </cell>
          <cell r="D2" t="str">
            <v>0110669T</v>
          </cell>
          <cell r="E2" t="str">
            <v>Route de Saint Hilaire</v>
          </cell>
          <cell r="F2">
            <v>11000</v>
          </cell>
          <cell r="G2" t="str">
            <v>CARCASSONNE</v>
          </cell>
          <cell r="H2" t="str">
            <v>04.68.11.91.19</v>
          </cell>
          <cell r="I2" t="str">
            <v>04.68.71.38.17</v>
          </cell>
          <cell r="J2">
            <v>0</v>
          </cell>
          <cell r="K2">
            <v>0</v>
          </cell>
          <cell r="L2" t="str">
            <v>legta.carcassonne@educagri.fr</v>
          </cell>
          <cell r="M2" t="str">
            <v>Monsieur</v>
          </cell>
          <cell r="N2" t="str">
            <v>le</v>
          </cell>
          <cell r="O2" t="str">
            <v>Proviseur</v>
          </cell>
          <cell r="P2" t="str">
            <v>BOUTTIER</v>
          </cell>
          <cell r="Q2" t="str">
            <v>Michel</v>
          </cell>
          <cell r="R2">
            <v>0</v>
          </cell>
          <cell r="S2" t="str">
            <v>Pascal TROUCHE</v>
          </cell>
          <cell r="T2" t="str">
            <v>Michel LOURIOU</v>
          </cell>
          <cell r="U2">
            <v>0</v>
          </cell>
        </row>
        <row r="3">
          <cell r="A3">
            <v>11</v>
          </cell>
          <cell r="B3" t="str">
            <v>Public non Agricole</v>
          </cell>
          <cell r="C3" t="str">
            <v>Lycée Paul SABATIER</v>
          </cell>
          <cell r="D3" t="str">
            <v>0110004V</v>
          </cell>
          <cell r="E3" t="str">
            <v>36 rue Alfred de Musset - BP 802</v>
          </cell>
          <cell r="F3">
            <v>11802</v>
          </cell>
          <cell r="G3" t="str">
            <v>CARCASSONNE CEDEX 9</v>
          </cell>
          <cell r="H3" t="str">
            <v>04.68.25.24.16</v>
          </cell>
          <cell r="I3" t="str">
            <v>04.68.71.60.58</v>
          </cell>
          <cell r="J3">
            <v>0</v>
          </cell>
          <cell r="K3">
            <v>0</v>
          </cell>
          <cell r="L3" t="str">
            <v>ce.0110004V@ac-montpellier.fr</v>
          </cell>
          <cell r="M3" t="str">
            <v>Monsieur</v>
          </cell>
          <cell r="N3" t="str">
            <v>le</v>
          </cell>
          <cell r="O3" t="str">
            <v>Proviseur</v>
          </cell>
          <cell r="P3" t="str">
            <v>GELIS</v>
          </cell>
          <cell r="Q3" t="str">
            <v>Eric</v>
          </cell>
          <cell r="R3" t="str">
            <v>06.81.32.57.32</v>
          </cell>
          <cell r="S3">
            <v>0</v>
          </cell>
          <cell r="T3" t="str">
            <v>Michel POUZOLS</v>
          </cell>
          <cell r="U3">
            <v>0</v>
          </cell>
        </row>
        <row r="4">
          <cell r="A4">
            <v>11</v>
          </cell>
          <cell r="B4" t="str">
            <v>Public non Agricole</v>
          </cell>
          <cell r="C4" t="str">
            <v>Lycée Jules FIL</v>
          </cell>
          <cell r="D4" t="str">
            <v>0110007Y</v>
          </cell>
          <cell r="E4" t="str">
            <v>1  boulevard Joliot-Curie - BP 57</v>
          </cell>
          <cell r="F4">
            <v>11021</v>
          </cell>
          <cell r="G4" t="str">
            <v>CARCASSONNE CEDEX</v>
          </cell>
          <cell r="H4" t="str">
            <v>04.68.47.82.66</v>
          </cell>
          <cell r="I4" t="str">
            <v>04.68.25.05.61</v>
          </cell>
          <cell r="J4">
            <v>0</v>
          </cell>
          <cell r="K4">
            <v>0</v>
          </cell>
          <cell r="L4" t="str">
            <v>ce.0110007y@ac-montpellier.fr</v>
          </cell>
          <cell r="M4" t="str">
            <v>Monsieur</v>
          </cell>
          <cell r="N4" t="str">
            <v>le</v>
          </cell>
          <cell r="O4" t="str">
            <v>Proviseur</v>
          </cell>
          <cell r="P4" t="str">
            <v>SIRIEYS</v>
          </cell>
          <cell r="Q4" t="str">
            <v>Jean-Paul</v>
          </cell>
          <cell r="R4" t="str">
            <v>06 .03.25.22.80</v>
          </cell>
          <cell r="S4">
            <v>0</v>
          </cell>
          <cell r="T4" t="str">
            <v>Joël ARNAL</v>
          </cell>
          <cell r="U4">
            <v>0</v>
          </cell>
        </row>
        <row r="5">
          <cell r="A5">
            <v>11</v>
          </cell>
          <cell r="B5" t="str">
            <v>Public non Agricole</v>
          </cell>
          <cell r="C5" t="str">
            <v>Lycée Professionnel Jules FIL</v>
          </cell>
          <cell r="D5" t="str">
            <v>0110008Z</v>
          </cell>
          <cell r="E5" t="str">
            <v>1  boulevard Joliot-Curie - BP 57</v>
          </cell>
          <cell r="F5">
            <v>11021</v>
          </cell>
          <cell r="G5" t="str">
            <v>CARCASSONNE CEDEX</v>
          </cell>
          <cell r="H5" t="str">
            <v>04.68.47.82.66</v>
          </cell>
          <cell r="I5" t="str">
            <v>04.68.25.05.61</v>
          </cell>
          <cell r="J5">
            <v>0</v>
          </cell>
          <cell r="K5">
            <v>0</v>
          </cell>
          <cell r="L5" t="str">
            <v>ce.0110008z@ac-montpellier.fr</v>
          </cell>
          <cell r="M5" t="str">
            <v>Monsieur</v>
          </cell>
          <cell r="N5" t="str">
            <v>le</v>
          </cell>
          <cell r="O5" t="str">
            <v>Proviseur</v>
          </cell>
          <cell r="P5" t="str">
            <v>SIRIEYS</v>
          </cell>
          <cell r="Q5" t="str">
            <v>Jean-Paul</v>
          </cell>
          <cell r="R5" t="str">
            <v>06 .03.25.22.80</v>
          </cell>
          <cell r="S5">
            <v>0</v>
          </cell>
          <cell r="T5" t="str">
            <v>Joël ARNAL</v>
          </cell>
          <cell r="U5">
            <v>0</v>
          </cell>
        </row>
        <row r="6">
          <cell r="A6">
            <v>11</v>
          </cell>
          <cell r="B6" t="str">
            <v>Public non Agricole</v>
          </cell>
          <cell r="C6" t="str">
            <v>Lycée Professionnel Charles CROS</v>
          </cell>
          <cell r="D6" t="str">
            <v>0110823K</v>
          </cell>
          <cell r="E6" t="str">
            <v>1  rue Michel Vergès - BP 1055</v>
          </cell>
          <cell r="F6">
            <v>11000</v>
          </cell>
          <cell r="G6" t="str">
            <v>CARCASSONNE</v>
          </cell>
          <cell r="H6" t="str">
            <v>04.68.25.63.63</v>
          </cell>
          <cell r="I6" t="str">
            <v>04.68.47.68.71</v>
          </cell>
          <cell r="J6">
            <v>0</v>
          </cell>
          <cell r="K6">
            <v>0</v>
          </cell>
          <cell r="L6" t="str">
            <v>ce.0110823K@ac-montpellier.fr</v>
          </cell>
          <cell r="M6" t="str">
            <v>Monsieur</v>
          </cell>
          <cell r="N6" t="str">
            <v>le</v>
          </cell>
          <cell r="O6" t="str">
            <v>Proviseur</v>
          </cell>
          <cell r="P6" t="str">
            <v>ROBERT</v>
          </cell>
          <cell r="Q6" t="str">
            <v>Christian</v>
          </cell>
          <cell r="R6">
            <v>0</v>
          </cell>
          <cell r="S6">
            <v>0</v>
          </cell>
          <cell r="T6" t="str">
            <v>Aude TEJEDOR</v>
          </cell>
          <cell r="U6">
            <v>0</v>
          </cell>
        </row>
        <row r="7">
          <cell r="A7">
            <v>11</v>
          </cell>
          <cell r="B7" t="str">
            <v>Public Agricole</v>
          </cell>
          <cell r="C7" t="str">
            <v>Lycée Agricole Pierre-Paul RIQUET</v>
          </cell>
          <cell r="D7" t="str">
            <v>0110677B</v>
          </cell>
          <cell r="E7" t="str">
            <v>935 avenue du Docteur Laënnec - BP 1101</v>
          </cell>
          <cell r="F7">
            <v>11491</v>
          </cell>
          <cell r="G7" t="str">
            <v>CASTELNAUDARY CEDEX</v>
          </cell>
          <cell r="H7" t="str">
            <v>04.68.94.59.00</v>
          </cell>
          <cell r="I7" t="str">
            <v>04.68.94.59.19</v>
          </cell>
          <cell r="J7">
            <v>0</v>
          </cell>
          <cell r="K7">
            <v>0</v>
          </cell>
          <cell r="L7" t="str">
            <v>lpa.castelnaudary@educagri.fr</v>
          </cell>
          <cell r="M7" t="str">
            <v>Madame</v>
          </cell>
          <cell r="N7" t="str">
            <v>la</v>
          </cell>
          <cell r="O7" t="str">
            <v>Proviseure</v>
          </cell>
          <cell r="P7" t="str">
            <v>ROLLING</v>
          </cell>
          <cell r="Q7" t="str">
            <v>Catherine</v>
          </cell>
          <cell r="R7" t="str">
            <v>06.88.82.82.70</v>
          </cell>
          <cell r="S7" t="str">
            <v>Anne LORENTE</v>
          </cell>
          <cell r="T7" t="str">
            <v>Victor CALMETTE</v>
          </cell>
          <cell r="U7">
            <v>0</v>
          </cell>
        </row>
        <row r="8">
          <cell r="A8">
            <v>11</v>
          </cell>
          <cell r="B8" t="str">
            <v>Public non Agricole</v>
          </cell>
          <cell r="C8" t="str">
            <v>Lycée Jean DURAND</v>
          </cell>
          <cell r="D8" t="str">
            <v>0110012D</v>
          </cell>
          <cell r="E8" t="str">
            <v>665 avenue du Docteur Laënnec  - BP 1301</v>
          </cell>
          <cell r="F8">
            <v>11493</v>
          </cell>
          <cell r="G8" t="str">
            <v>CASTELNAUDARY CEDEX</v>
          </cell>
          <cell r="H8" t="str">
            <v>04.68.94.53.00</v>
          </cell>
          <cell r="I8" t="str">
            <v>04.68.94.53.02</v>
          </cell>
          <cell r="J8">
            <v>0</v>
          </cell>
          <cell r="K8">
            <v>0</v>
          </cell>
          <cell r="L8" t="str">
            <v>ce.0110012D@ac-montpellier.fr</v>
          </cell>
          <cell r="M8" t="str">
            <v>Monsieur</v>
          </cell>
          <cell r="N8" t="str">
            <v>le</v>
          </cell>
          <cell r="O8" t="str">
            <v>Proviseur</v>
          </cell>
          <cell r="P8" t="str">
            <v>GUERINI</v>
          </cell>
          <cell r="Q8" t="str">
            <v>Jean-François</v>
          </cell>
          <cell r="R8" t="str">
            <v>06.81.05.10.94</v>
          </cell>
          <cell r="S8" t="str">
            <v>Mr ALBAREL</v>
          </cell>
          <cell r="T8" t="str">
            <v>Marilyn STRIEBICH</v>
          </cell>
          <cell r="U8">
            <v>0</v>
          </cell>
        </row>
        <row r="9">
          <cell r="A9">
            <v>11</v>
          </cell>
          <cell r="B9" t="str">
            <v>Public non Agricole</v>
          </cell>
          <cell r="C9" t="str">
            <v>Lycée Professionnel François ANDREOSSY</v>
          </cell>
          <cell r="D9" t="str">
            <v>0110013E</v>
          </cell>
          <cell r="E9" t="str">
            <v>1 rue Saint François - BP 81402</v>
          </cell>
          <cell r="F9">
            <v>11494</v>
          </cell>
          <cell r="G9" t="str">
            <v>CASTELNAUDARY CEDEX</v>
          </cell>
          <cell r="H9" t="str">
            <v>04.68.23.14.78</v>
          </cell>
          <cell r="I9" t="str">
            <v>04.68.23.38.10</v>
          </cell>
          <cell r="J9">
            <v>0</v>
          </cell>
          <cell r="K9">
            <v>0</v>
          </cell>
          <cell r="L9" t="str">
            <v>ce.0110013E@ac-montpellier.fr</v>
          </cell>
          <cell r="M9" t="str">
            <v>Monsieur</v>
          </cell>
          <cell r="N9" t="str">
            <v>le</v>
          </cell>
          <cell r="O9" t="str">
            <v>Proviseur</v>
          </cell>
          <cell r="P9" t="str">
            <v>RIVALS</v>
          </cell>
          <cell r="Q9" t="str">
            <v>Emmanuel</v>
          </cell>
          <cell r="R9" t="str">
            <v>07 82 53 28 45</v>
          </cell>
          <cell r="S9" t="str">
            <v>Mr DELGADO</v>
          </cell>
          <cell r="T9" t="str">
            <v>Catherine LEWKOWICZ</v>
          </cell>
          <cell r="U9">
            <v>0</v>
          </cell>
        </row>
        <row r="10">
          <cell r="A10">
            <v>11</v>
          </cell>
          <cell r="B10" t="str">
            <v>Public non Agricole</v>
          </cell>
          <cell r="C10" t="str">
            <v>Lycée Jacques RUFFIE</v>
          </cell>
          <cell r="D10" t="str">
            <v>0110019L</v>
          </cell>
          <cell r="E10" t="str">
            <v>5 Allée François Mitterrand - BP 108</v>
          </cell>
          <cell r="F10">
            <v>11300</v>
          </cell>
          <cell r="G10" t="str">
            <v>LIMOUX</v>
          </cell>
          <cell r="H10" t="str">
            <v>04.68.31.05.08</v>
          </cell>
          <cell r="I10" t="str">
            <v>04.68.31.19.72</v>
          </cell>
          <cell r="J10">
            <v>0</v>
          </cell>
          <cell r="K10">
            <v>0</v>
          </cell>
          <cell r="L10" t="str">
            <v>ce.0110019L@ac-montpellier.fr</v>
          </cell>
          <cell r="M10" t="str">
            <v>Monsieur</v>
          </cell>
          <cell r="N10" t="str">
            <v>le</v>
          </cell>
          <cell r="O10" t="str">
            <v>Proviseur</v>
          </cell>
          <cell r="P10" t="str">
            <v>ROUQUAIROL</v>
          </cell>
          <cell r="Q10" t="str">
            <v>Pierre</v>
          </cell>
          <cell r="R10" t="str">
            <v>06 08 60 05 27</v>
          </cell>
          <cell r="S10" t="str">
            <v>Catherine CHAVIN-ZERROUK</v>
          </cell>
          <cell r="T10" t="str">
            <v>Colette BRUNT</v>
          </cell>
          <cell r="U10">
            <v>0</v>
          </cell>
        </row>
        <row r="11">
          <cell r="A11">
            <v>11</v>
          </cell>
          <cell r="B11" t="str">
            <v>Public non Agricole</v>
          </cell>
          <cell r="C11" t="str">
            <v>Lycée Louise MICHEL</v>
          </cell>
          <cell r="D11" t="str">
            <v>0110023R</v>
          </cell>
          <cell r="E11" t="str">
            <v>2 rue Jean Moulin - BP 828</v>
          </cell>
          <cell r="F11">
            <v>11108</v>
          </cell>
          <cell r="G11" t="str">
            <v>NARBONNE CEDEX</v>
          </cell>
          <cell r="H11" t="str">
            <v>04.68.32.84.00</v>
          </cell>
          <cell r="I11" t="str">
            <v>04 68 65 04 83</v>
          </cell>
          <cell r="J11">
            <v>0</v>
          </cell>
          <cell r="K11">
            <v>0</v>
          </cell>
          <cell r="L11" t="str">
            <v>ce.0110023R@ac-montpellier.fr</v>
          </cell>
          <cell r="M11" t="str">
            <v>Monsieur</v>
          </cell>
          <cell r="N11" t="str">
            <v>le</v>
          </cell>
          <cell r="O11" t="str">
            <v>Proviseur</v>
          </cell>
          <cell r="P11" t="str">
            <v>VILLEGAS</v>
          </cell>
          <cell r="Q11" t="str">
            <v>Michel</v>
          </cell>
          <cell r="R11" t="str">
            <v>06.21.81.00.90</v>
          </cell>
          <cell r="S11" t="str">
            <v>David CANTERO</v>
          </cell>
          <cell r="T11" t="str">
            <v>ROUVIERE Gil</v>
          </cell>
          <cell r="U11">
            <v>0</v>
          </cell>
        </row>
        <row r="12">
          <cell r="A12">
            <v>11</v>
          </cell>
          <cell r="B12" t="str">
            <v>Public non Agricole</v>
          </cell>
          <cell r="C12" t="str">
            <v>Lycée Docteur LACROIX</v>
          </cell>
          <cell r="D12" t="str">
            <v>0110022P</v>
          </cell>
          <cell r="E12" t="str">
            <v>Rue Gay Lussac</v>
          </cell>
          <cell r="F12">
            <v>11100</v>
          </cell>
          <cell r="G12" t="str">
            <v>NARBONNE</v>
          </cell>
          <cell r="H12" t="str">
            <v>04.68.90.37.50</v>
          </cell>
          <cell r="I12" t="str">
            <v>04.68.90.37.60</v>
          </cell>
          <cell r="J12" t="str">
            <v>dalila.messeghem@ac-montpellier.fr</v>
          </cell>
          <cell r="K12">
            <v>0</v>
          </cell>
          <cell r="L12" t="str">
            <v>ce.0110022P@ac-montpellier.fr</v>
          </cell>
          <cell r="M12" t="str">
            <v>Madame</v>
          </cell>
          <cell r="N12" t="str">
            <v>la</v>
          </cell>
          <cell r="O12" t="str">
            <v>Proviseure</v>
          </cell>
          <cell r="P12" t="str">
            <v>MESSEGHEM</v>
          </cell>
          <cell r="Q12" t="str">
            <v>Dalila</v>
          </cell>
          <cell r="R12" t="str">
            <v>06.85.23.81.88</v>
          </cell>
          <cell r="S12" t="str">
            <v>Maud BELLIER</v>
          </cell>
          <cell r="T12" t="str">
            <v>Didier AZEAU</v>
          </cell>
          <cell r="U12">
            <v>0</v>
          </cell>
        </row>
        <row r="13">
          <cell r="A13">
            <v>11</v>
          </cell>
          <cell r="B13" t="str">
            <v>Public Agricole</v>
          </cell>
          <cell r="C13" t="str">
            <v>Lycée Professionnel Agricole Martin LUTHER KING</v>
          </cell>
          <cell r="D13" t="str">
            <v>0110710M</v>
          </cell>
          <cell r="E13" t="str">
            <v>Centre Pierre Reverdy - Avenue des Etangs</v>
          </cell>
          <cell r="F13">
            <v>11100</v>
          </cell>
          <cell r="G13" t="str">
            <v>NARBONNE</v>
          </cell>
          <cell r="H13" t="str">
            <v>04.68.41.36.39</v>
          </cell>
          <cell r="I13" t="str">
            <v>04.68.41.27.79</v>
          </cell>
          <cell r="J13">
            <v>0</v>
          </cell>
          <cell r="K13">
            <v>0</v>
          </cell>
          <cell r="L13" t="str">
            <v>lpa.narbonne@educagri.fr</v>
          </cell>
          <cell r="M13" t="str">
            <v>Monsieur</v>
          </cell>
          <cell r="N13" t="str">
            <v>le</v>
          </cell>
          <cell r="O13" t="str">
            <v>Proviseur</v>
          </cell>
          <cell r="P13" t="str">
            <v>LUGAND</v>
          </cell>
          <cell r="Q13" t="str">
            <v>François-Xavier</v>
          </cell>
          <cell r="R13">
            <v>0</v>
          </cell>
          <cell r="S13">
            <v>0</v>
          </cell>
          <cell r="T13" t="str">
            <v>Michel LOURIOU</v>
          </cell>
          <cell r="U13">
            <v>0</v>
          </cell>
        </row>
        <row r="14">
          <cell r="A14">
            <v>11</v>
          </cell>
          <cell r="B14" t="str">
            <v>Public non Agricole</v>
          </cell>
          <cell r="C14" t="str">
            <v>Lycée Professionnel Edouard HERRIOT</v>
          </cell>
          <cell r="D14" t="str">
            <v>0110027V</v>
          </cell>
          <cell r="E14" t="str">
            <v>1 avenue du Président Herriot</v>
          </cell>
          <cell r="F14">
            <v>11500</v>
          </cell>
          <cell r="G14" t="str">
            <v>QUILLAN</v>
          </cell>
          <cell r="H14" t="str">
            <v>04.68.20.28.68</v>
          </cell>
          <cell r="I14" t="str">
            <v>04.68.20.10.19</v>
          </cell>
          <cell r="J14">
            <v>0</v>
          </cell>
          <cell r="K14">
            <v>0</v>
          </cell>
          <cell r="L14" t="str">
            <v>ce.0110027V@ac-montpellier.fr</v>
          </cell>
          <cell r="M14" t="str">
            <v>Monsieur</v>
          </cell>
          <cell r="N14" t="str">
            <v>le</v>
          </cell>
          <cell r="O14" t="str">
            <v>Proviseur</v>
          </cell>
          <cell r="P14" t="str">
            <v>EPAUD</v>
          </cell>
          <cell r="Q14" t="str">
            <v>Franck</v>
          </cell>
          <cell r="R14" t="str">
            <v>06.76.55.32.42</v>
          </cell>
          <cell r="S14">
            <v>0</v>
          </cell>
          <cell r="T14" t="str">
            <v>Thierry LAUZE</v>
          </cell>
          <cell r="U14">
            <v>0</v>
          </cell>
        </row>
        <row r="15">
          <cell r="A15">
            <v>11</v>
          </cell>
          <cell r="B15" t="str">
            <v>Public non Agricole</v>
          </cell>
          <cell r="C15" t="str">
            <v>Lycée Ernest FERROUL</v>
          </cell>
          <cell r="D15">
            <v>0</v>
          </cell>
          <cell r="E15" t="str">
            <v>5 avenue Georges Frêche</v>
          </cell>
          <cell r="F15">
            <v>11200</v>
          </cell>
          <cell r="G15" t="str">
            <v>LEZIGNAN CORBIERES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 t="str">
            <v>Madame</v>
          </cell>
          <cell r="N15" t="str">
            <v>la</v>
          </cell>
          <cell r="O15" t="str">
            <v>Proviseure</v>
          </cell>
          <cell r="P15" t="str">
            <v>CAMPELS</v>
          </cell>
          <cell r="Q15" t="str">
            <v>Marie-Laure</v>
          </cell>
          <cell r="R15" t="str">
            <v>06.22.66.67.84</v>
          </cell>
          <cell r="S15">
            <v>0</v>
          </cell>
          <cell r="T15">
            <v>0</v>
          </cell>
          <cell r="U15">
            <v>0</v>
          </cell>
        </row>
        <row r="16">
          <cell r="A16">
            <v>30</v>
          </cell>
          <cell r="B16" t="str">
            <v>Public non Agricole</v>
          </cell>
          <cell r="C16" t="str">
            <v>Lycée Jean-Baptiste DUMAS</v>
          </cell>
          <cell r="D16" t="str">
            <v>0300002P</v>
          </cell>
          <cell r="E16" t="str">
            <v>1 place de Belgique - BP 90199</v>
          </cell>
          <cell r="F16">
            <v>30104</v>
          </cell>
          <cell r="G16" t="str">
            <v>ALES CEDEX</v>
          </cell>
          <cell r="H16" t="str">
            <v>04.66.78.23.23</v>
          </cell>
          <cell r="I16" t="str">
            <v>04.66.78.23.24</v>
          </cell>
          <cell r="J16">
            <v>0</v>
          </cell>
          <cell r="K16">
            <v>0</v>
          </cell>
          <cell r="L16" t="str">
            <v>ce.0300002P@ac-montpellier.fr</v>
          </cell>
          <cell r="M16" t="str">
            <v>Monsieur</v>
          </cell>
          <cell r="N16" t="str">
            <v>le</v>
          </cell>
          <cell r="O16" t="str">
            <v>Proviseur</v>
          </cell>
          <cell r="P16" t="str">
            <v>MARTINEZ</v>
          </cell>
          <cell r="Q16" t="str">
            <v>François</v>
          </cell>
          <cell r="R16" t="str">
            <v>06 .71.00.89.88</v>
          </cell>
          <cell r="S16">
            <v>0</v>
          </cell>
          <cell r="T16" t="str">
            <v>Corinne RABIER</v>
          </cell>
          <cell r="U16">
            <v>0</v>
          </cell>
        </row>
        <row r="17">
          <cell r="A17">
            <v>30</v>
          </cell>
          <cell r="B17" t="str">
            <v>Public non Agricole</v>
          </cell>
          <cell r="C17" t="str">
            <v>Lycée Albert EINSTEIN</v>
          </cell>
          <cell r="D17" t="str">
            <v>0300950V</v>
          </cell>
          <cell r="E17" t="str">
            <v>Avenue du Commando Vigan Braquet</v>
          </cell>
          <cell r="F17">
            <v>30205</v>
          </cell>
          <cell r="G17" t="str">
            <v>BAGNOLS SUR CEZE CEDEX</v>
          </cell>
          <cell r="H17" t="str">
            <v>04 66 90 42 00</v>
          </cell>
          <cell r="I17" t="str">
            <v>04 66 90 42 10</v>
          </cell>
          <cell r="J17">
            <v>0</v>
          </cell>
          <cell r="K17">
            <v>0</v>
          </cell>
          <cell r="L17" t="str">
            <v>ce.0300950V@ac-montpellier.fr</v>
          </cell>
          <cell r="M17" t="str">
            <v>Monsieur</v>
          </cell>
          <cell r="N17" t="str">
            <v>le</v>
          </cell>
          <cell r="O17" t="str">
            <v>Proviseur</v>
          </cell>
          <cell r="P17" t="str">
            <v>OURTAL</v>
          </cell>
          <cell r="Q17" t="str">
            <v>FrancK</v>
          </cell>
          <cell r="R17">
            <v>0</v>
          </cell>
          <cell r="S17" t="str">
            <v>Mme ZANPAGLION</v>
          </cell>
          <cell r="T17" t="str">
            <v>Olivier CASSEL</v>
          </cell>
          <cell r="U17">
            <v>0</v>
          </cell>
        </row>
        <row r="18">
          <cell r="A18">
            <v>30</v>
          </cell>
          <cell r="B18" t="str">
            <v>Public non Agricole</v>
          </cell>
          <cell r="C18" t="str">
            <v>Lycée Professionnel Paul LANGEVIN</v>
          </cell>
          <cell r="D18" t="str">
            <v>0300011Z</v>
          </cell>
          <cell r="E18" t="str">
            <v>21 rue de la Redoute - BP 57</v>
          </cell>
          <cell r="F18">
            <v>30301</v>
          </cell>
          <cell r="G18" t="str">
            <v>BEAUCAIRE CEDEX</v>
          </cell>
          <cell r="H18" t="str">
            <v>04.66.59.14.14</v>
          </cell>
          <cell r="I18" t="str">
            <v>04.66.59.13.50</v>
          </cell>
          <cell r="J18">
            <v>0</v>
          </cell>
          <cell r="K18" t="str">
            <v>04,66,59,90,70</v>
          </cell>
          <cell r="L18" t="str">
            <v>ce.0300011Z@ac-montpellier.fr</v>
          </cell>
          <cell r="M18" t="str">
            <v>Monsieur</v>
          </cell>
          <cell r="N18" t="str">
            <v>le</v>
          </cell>
          <cell r="O18" t="str">
            <v>Proviseur</v>
          </cell>
          <cell r="P18" t="str">
            <v>LORBLANCHET</v>
          </cell>
          <cell r="Q18" t="str">
            <v>Pascal</v>
          </cell>
          <cell r="R18" t="str">
            <v>06,30,28,29,70</v>
          </cell>
          <cell r="S18">
            <v>0</v>
          </cell>
          <cell r="T18" t="str">
            <v>Denis WYSZKOWSKI</v>
          </cell>
          <cell r="U18">
            <v>0</v>
          </cell>
        </row>
        <row r="19">
          <cell r="A19">
            <v>30</v>
          </cell>
          <cell r="B19" t="str">
            <v>Public non Agricole</v>
          </cell>
          <cell r="C19" t="str">
            <v>Lycée André CHAMSON</v>
          </cell>
          <cell r="D19" t="str">
            <v>0300052U</v>
          </cell>
          <cell r="E19" t="str">
            <v>1 avenue Jean Jaurès</v>
          </cell>
          <cell r="F19">
            <v>30120</v>
          </cell>
          <cell r="G19" t="str">
            <v>LE VIGAN</v>
          </cell>
          <cell r="H19" t="str">
            <v>04.67.81.01.77</v>
          </cell>
          <cell r="I19" t="str">
            <v>04.67.81.03.19</v>
          </cell>
          <cell r="J19">
            <v>0</v>
          </cell>
          <cell r="K19">
            <v>0</v>
          </cell>
          <cell r="L19" t="str">
            <v>ce.0300052U@ac-montpellier.fr</v>
          </cell>
          <cell r="M19" t="str">
            <v>Madame</v>
          </cell>
          <cell r="N19" t="str">
            <v>la</v>
          </cell>
          <cell r="O19" t="str">
            <v>Proviseure</v>
          </cell>
          <cell r="P19" t="str">
            <v>LOUGE</v>
          </cell>
          <cell r="Q19" t="str">
            <v>Brigitte</v>
          </cell>
          <cell r="R19" t="str">
            <v>06 50 44 70 15</v>
          </cell>
          <cell r="S19">
            <v>0</v>
          </cell>
          <cell r="T19" t="str">
            <v>Anselme FONTA</v>
          </cell>
          <cell r="U19">
            <v>0</v>
          </cell>
        </row>
        <row r="20">
          <cell r="A20">
            <v>30</v>
          </cell>
          <cell r="B20" t="str">
            <v>Public non Agricole</v>
          </cell>
          <cell r="C20" t="str">
            <v>Lycée Geneviève ANTHONIOZ DE GAULLE</v>
          </cell>
          <cell r="D20" t="str">
            <v>0301654K</v>
          </cell>
          <cell r="E20" t="str">
            <v>43 rue du Moulin</v>
          </cell>
          <cell r="F20">
            <v>30540</v>
          </cell>
          <cell r="G20" t="str">
            <v>MILHAUD</v>
          </cell>
          <cell r="H20" t="str">
            <v>04.66.74.62.10</v>
          </cell>
          <cell r="I20" t="str">
            <v>04.66.74.62.11</v>
          </cell>
          <cell r="J20">
            <v>0</v>
          </cell>
          <cell r="K20">
            <v>0</v>
          </cell>
          <cell r="L20" t="str">
            <v>ce.0301654K@ac-montpellier.fr</v>
          </cell>
          <cell r="M20" t="str">
            <v>Monsieur</v>
          </cell>
          <cell r="N20" t="str">
            <v>le</v>
          </cell>
          <cell r="O20" t="str">
            <v>Proviseur</v>
          </cell>
          <cell r="P20" t="str">
            <v>HUGON-JEANNIN</v>
          </cell>
          <cell r="Q20" t="str">
            <v>Christian</v>
          </cell>
          <cell r="R20" t="str">
            <v>07.61.03.91.48</v>
          </cell>
          <cell r="S20">
            <v>0</v>
          </cell>
          <cell r="T20" t="str">
            <v>Guy JOURDAN</v>
          </cell>
        </row>
        <row r="21">
          <cell r="A21">
            <v>30</v>
          </cell>
          <cell r="B21" t="str">
            <v>Public non Agricole</v>
          </cell>
          <cell r="C21" t="str">
            <v>Lycée  Alphonse DAUDET</v>
          </cell>
          <cell r="D21" t="str">
            <v>0300021K</v>
          </cell>
          <cell r="E21" t="str">
            <v>3 boulevard Victor Hugo</v>
          </cell>
          <cell r="F21">
            <v>30039</v>
          </cell>
          <cell r="G21" t="str">
            <v>NIMES CEDEX</v>
          </cell>
          <cell r="H21" t="str">
            <v>04.66.36.34.34</v>
          </cell>
          <cell r="I21" t="str">
            <v>04.66.36.38.40</v>
          </cell>
          <cell r="J21">
            <v>0</v>
          </cell>
          <cell r="K21">
            <v>0</v>
          </cell>
          <cell r="L21" t="str">
            <v>ce.0300021K@ac-montpellier.fr</v>
          </cell>
          <cell r="M21" t="str">
            <v>Madame</v>
          </cell>
          <cell r="N21" t="str">
            <v>la</v>
          </cell>
          <cell r="O21" t="str">
            <v>Proviseure</v>
          </cell>
          <cell r="P21" t="str">
            <v>BARBE</v>
          </cell>
          <cell r="Q21" t="str">
            <v>Janine</v>
          </cell>
          <cell r="R21" t="str">
            <v>06.99.14.97.70</v>
          </cell>
          <cell r="S21">
            <v>0</v>
          </cell>
          <cell r="T21" t="str">
            <v>Brigitte DUMAS</v>
          </cell>
          <cell r="U21">
            <v>0</v>
          </cell>
        </row>
        <row r="22">
          <cell r="A22">
            <v>30</v>
          </cell>
          <cell r="B22" t="str">
            <v>Public non Agricole</v>
          </cell>
          <cell r="C22" t="str">
            <v>Lycée Professionnel Jules RAIMU</v>
          </cell>
          <cell r="D22" t="str">
            <v>0301270T</v>
          </cell>
          <cell r="E22" t="str">
            <v>12 rue Jules Raimu - CS 13023</v>
          </cell>
          <cell r="F22">
            <v>30908</v>
          </cell>
          <cell r="G22" t="str">
            <v>NIMES CEDEX 2</v>
          </cell>
          <cell r="H22" t="str">
            <v>04.66.64.20.33</v>
          </cell>
          <cell r="I22" t="str">
            <v>04.66.28.82.90</v>
          </cell>
          <cell r="J22">
            <v>0</v>
          </cell>
          <cell r="K22">
            <v>0</v>
          </cell>
          <cell r="L22" t="str">
            <v>ce.0301270T@ac-montpellier.fr</v>
          </cell>
          <cell r="M22" t="str">
            <v>Monsieur</v>
          </cell>
          <cell r="N22" t="str">
            <v>le</v>
          </cell>
          <cell r="O22" t="str">
            <v>Proviseur</v>
          </cell>
          <cell r="P22" t="str">
            <v>BARTHELEMY</v>
          </cell>
          <cell r="Q22" t="str">
            <v>Fabrice</v>
          </cell>
          <cell r="R22" t="str">
            <v>06.59.07.21.71</v>
          </cell>
          <cell r="S22">
            <v>0</v>
          </cell>
          <cell r="T22" t="str">
            <v>Frédéric DIAZ</v>
          </cell>
          <cell r="U22">
            <v>0</v>
          </cell>
        </row>
        <row r="23">
          <cell r="A23">
            <v>30</v>
          </cell>
          <cell r="B23" t="str">
            <v>Public non Agricole</v>
          </cell>
          <cell r="C23" t="str">
            <v>Lycée Albert CAMUS</v>
          </cell>
          <cell r="D23" t="str">
            <v>0300023M</v>
          </cell>
          <cell r="E23" t="str">
            <v>51 avenue Georges Pompidou
- BP 7069</v>
          </cell>
          <cell r="F23">
            <v>30911</v>
          </cell>
          <cell r="G23" t="str">
            <v>NIMES CEDEX</v>
          </cell>
          <cell r="H23" t="str">
            <v>04.66.62.91.71</v>
          </cell>
          <cell r="I23" t="str">
            <v>04.66.62.98.36</v>
          </cell>
          <cell r="J23">
            <v>0</v>
          </cell>
          <cell r="K23">
            <v>0</v>
          </cell>
          <cell r="L23" t="str">
            <v>ce.0300023M@ac-montpellier.fr</v>
          </cell>
          <cell r="M23" t="str">
            <v>Madame</v>
          </cell>
          <cell r="N23" t="str">
            <v>la</v>
          </cell>
          <cell r="O23" t="str">
            <v>Proviseure</v>
          </cell>
          <cell r="P23" t="str">
            <v>GHESQUIERE</v>
          </cell>
          <cell r="Q23" t="str">
            <v>Hélène</v>
          </cell>
          <cell r="R23" t="str">
            <v>06 .60.83.21.03</v>
          </cell>
          <cell r="S23">
            <v>0</v>
          </cell>
          <cell r="T23" t="str">
            <v>Nadine LOSCHEIDER</v>
          </cell>
          <cell r="U23">
            <v>0</v>
          </cell>
        </row>
        <row r="24">
          <cell r="A24">
            <v>30</v>
          </cell>
          <cell r="B24" t="str">
            <v>Public non Agricole</v>
          </cell>
          <cell r="C24" t="str">
            <v>Lycée Philippe LAMOUR</v>
          </cell>
          <cell r="D24" t="str">
            <v>0301552Z</v>
          </cell>
          <cell r="E24" t="str">
            <v>36 rue de l'Occitanie BP 14038</v>
          </cell>
          <cell r="F24">
            <v>30001</v>
          </cell>
          <cell r="G24" t="str">
            <v>NIMES CEDEX 5</v>
          </cell>
          <cell r="H24" t="str">
            <v>04.66.38.86.00</v>
          </cell>
          <cell r="I24" t="str">
            <v>04.66.38.86.01</v>
          </cell>
          <cell r="J24">
            <v>0</v>
          </cell>
          <cell r="K24">
            <v>0</v>
          </cell>
          <cell r="L24" t="str">
            <v>ce.0301552Z@ac-montpellier.fr</v>
          </cell>
          <cell r="M24" t="str">
            <v>Monsieur</v>
          </cell>
          <cell r="N24" t="str">
            <v>le</v>
          </cell>
          <cell r="O24" t="str">
            <v>Proviseur</v>
          </cell>
          <cell r="P24" t="str">
            <v>RAYNAL</v>
          </cell>
          <cell r="Q24" t="str">
            <v>Jean-François</v>
          </cell>
          <cell r="R24" t="str">
            <v>06.07.70.40.68</v>
          </cell>
          <cell r="S24">
            <v>0</v>
          </cell>
          <cell r="T24" t="str">
            <v>Rachel GOUEFFON</v>
          </cell>
          <cell r="U24">
            <v>0</v>
          </cell>
        </row>
        <row r="25">
          <cell r="A25">
            <v>30</v>
          </cell>
          <cell r="B25" t="str">
            <v>Public non Agricole</v>
          </cell>
          <cell r="C25" t="str">
            <v>Lycée Professionnel Gaston DARBOUX</v>
          </cell>
          <cell r="D25" t="str">
            <v>0300057Z</v>
          </cell>
          <cell r="E25" t="str">
            <v>7 rue Jules Raimu - CS 23024</v>
          </cell>
          <cell r="F25">
            <v>30908</v>
          </cell>
          <cell r="G25" t="str">
            <v>NIMES CEDEX 2</v>
          </cell>
          <cell r="H25" t="str">
            <v>04.66.62.90.30</v>
          </cell>
          <cell r="I25" t="str">
            <v>04.66.23.85.44</v>
          </cell>
          <cell r="J25">
            <v>0</v>
          </cell>
          <cell r="K25">
            <v>0</v>
          </cell>
          <cell r="L25" t="str">
            <v>ce.0300057Z@ac-montpellier.fr</v>
          </cell>
          <cell r="M25" t="str">
            <v>Monsieur</v>
          </cell>
          <cell r="N25" t="str">
            <v>le</v>
          </cell>
          <cell r="O25" t="str">
            <v>Proviseur</v>
          </cell>
          <cell r="P25" t="str">
            <v>CABRERA</v>
          </cell>
          <cell r="Q25" t="str">
            <v>Noël</v>
          </cell>
          <cell r="R25" t="str">
            <v>06.62.75.62.95</v>
          </cell>
          <cell r="S25">
            <v>0</v>
          </cell>
          <cell r="T25" t="str">
            <v>Mohamed AIT-AOUHI</v>
          </cell>
          <cell r="U25">
            <v>0</v>
          </cell>
        </row>
        <row r="26">
          <cell r="A26">
            <v>30</v>
          </cell>
          <cell r="B26" t="str">
            <v>Public non Agricole</v>
          </cell>
          <cell r="C26" t="str">
            <v>Lycée Professionnel Frédéric MISTRAL</v>
          </cell>
          <cell r="D26" t="str">
            <v>0300058A</v>
          </cell>
          <cell r="E26" t="str">
            <v>457 ancienne route de Générac - BP 7149</v>
          </cell>
          <cell r="F26">
            <v>30913</v>
          </cell>
          <cell r="G26" t="str">
            <v>NIMES CEDEX 2</v>
          </cell>
          <cell r="H26" t="str">
            <v>04.66.04.72.72</v>
          </cell>
          <cell r="I26" t="str">
            <v>04.66.04.72.80</v>
          </cell>
          <cell r="J26">
            <v>0</v>
          </cell>
          <cell r="K26">
            <v>0</v>
          </cell>
          <cell r="L26" t="str">
            <v>ce.0300058A@ac-montpellier.fr</v>
          </cell>
          <cell r="M26" t="str">
            <v>Madame</v>
          </cell>
          <cell r="N26" t="str">
            <v>la</v>
          </cell>
          <cell r="O26" t="str">
            <v>Proviseure</v>
          </cell>
          <cell r="P26" t="str">
            <v>JEANNEST</v>
          </cell>
          <cell r="Q26" t="str">
            <v>Claudine</v>
          </cell>
          <cell r="R26">
            <v>0</v>
          </cell>
          <cell r="S26">
            <v>0</v>
          </cell>
          <cell r="T26" t="str">
            <v>Pierre THOMAS</v>
          </cell>
          <cell r="U26">
            <v>0</v>
          </cell>
        </row>
        <row r="27">
          <cell r="A27">
            <v>30</v>
          </cell>
          <cell r="B27" t="str">
            <v>Public non Agricole</v>
          </cell>
          <cell r="C27" t="str">
            <v>Lycée Professionnel VOLTAIRE</v>
          </cell>
          <cell r="D27" t="str">
            <v>0301210C</v>
          </cell>
          <cell r="E27" t="str">
            <v>399 rue Bellini - BP 5040</v>
          </cell>
          <cell r="F27">
            <v>30903</v>
          </cell>
          <cell r="G27" t="str">
            <v>NIMES CEDEX 2</v>
          </cell>
          <cell r="H27" t="str">
            <v>04.66.28.76.76</v>
          </cell>
          <cell r="I27" t="str">
            <v>04.66.28.76.79</v>
          </cell>
          <cell r="J27">
            <v>0</v>
          </cell>
          <cell r="K27">
            <v>0</v>
          </cell>
          <cell r="L27" t="str">
            <v>ce.0301210C@ac-montpellier.fr</v>
          </cell>
          <cell r="M27" t="str">
            <v>Monsieur</v>
          </cell>
          <cell r="N27" t="str">
            <v>le</v>
          </cell>
          <cell r="O27" t="str">
            <v>Proviseur</v>
          </cell>
          <cell r="P27" t="str">
            <v>HOLVOET</v>
          </cell>
          <cell r="Q27" t="str">
            <v>Bernard</v>
          </cell>
          <cell r="R27">
            <v>0</v>
          </cell>
          <cell r="S27">
            <v>0</v>
          </cell>
          <cell r="T27" t="str">
            <v>Patrick FRITSCH</v>
          </cell>
          <cell r="U27" t="str">
            <v>gest.0301210c@ac_montpellier.fr</v>
          </cell>
        </row>
        <row r="28">
          <cell r="A28">
            <v>30</v>
          </cell>
          <cell r="B28" t="str">
            <v>Public non Agricole</v>
          </cell>
          <cell r="C28" t="str">
            <v>Lycée Ernest HEMINGWAY</v>
          </cell>
          <cell r="D28" t="str">
            <v>0300027S</v>
          </cell>
          <cell r="E28" t="str">
            <v>98 avenue Jean Jaurès - BP 7034</v>
          </cell>
          <cell r="F28">
            <v>30910</v>
          </cell>
          <cell r="G28" t="str">
            <v>NIMES CEDEX 2</v>
          </cell>
          <cell r="H28" t="str">
            <v>04.66.04.93.73</v>
          </cell>
          <cell r="I28" t="str">
            <v>04.66.29.44.11</v>
          </cell>
          <cell r="J28">
            <v>0</v>
          </cell>
          <cell r="K28">
            <v>0</v>
          </cell>
          <cell r="L28" t="str">
            <v>ce.0300027S@ac-montpellier.fr</v>
          </cell>
          <cell r="M28" t="str">
            <v>Monsieur</v>
          </cell>
          <cell r="N28" t="str">
            <v>le</v>
          </cell>
          <cell r="O28" t="str">
            <v>Proviseur</v>
          </cell>
          <cell r="P28" t="str">
            <v>NARCI</v>
          </cell>
          <cell r="Q28" t="str">
            <v>Jean-Claude</v>
          </cell>
          <cell r="R28" t="str">
            <v>06.80.43.89.28</v>
          </cell>
          <cell r="S28">
            <v>0</v>
          </cell>
          <cell r="T28" t="str">
            <v>Gérard TRIBILLAC</v>
          </cell>
          <cell r="U28">
            <v>0</v>
          </cell>
        </row>
        <row r="29">
          <cell r="A29">
            <v>30</v>
          </cell>
          <cell r="B29" t="str">
            <v>Public non Agricole</v>
          </cell>
          <cell r="C29" t="str">
            <v>Lycée  DHUODA</v>
          </cell>
          <cell r="D29" t="str">
            <v>0300026R</v>
          </cell>
          <cell r="E29" t="str">
            <v>17 rue Dhuoda - BP 17155</v>
          </cell>
          <cell r="F29">
            <v>30913</v>
          </cell>
          <cell r="G29" t="str">
            <v>NIMES CEDEX 2</v>
          </cell>
          <cell r="H29" t="str">
            <v>04.66.04.85.85</v>
          </cell>
          <cell r="I29" t="str">
            <v>04.66.04.85.86</v>
          </cell>
          <cell r="J29">
            <v>0</v>
          </cell>
          <cell r="K29">
            <v>0</v>
          </cell>
          <cell r="L29" t="str">
            <v>ce.0300026R@ac-montpellier.fr</v>
          </cell>
          <cell r="M29" t="str">
            <v>Madame</v>
          </cell>
          <cell r="N29" t="str">
            <v>la</v>
          </cell>
          <cell r="O29" t="str">
            <v>Proviseure</v>
          </cell>
          <cell r="P29" t="str">
            <v>GANDIN</v>
          </cell>
          <cell r="Q29" t="str">
            <v>Mireille</v>
          </cell>
          <cell r="R29" t="str">
            <v>06.21.17.82.62</v>
          </cell>
          <cell r="S29" t="str">
            <v>Mr FERRANDEZ</v>
          </cell>
          <cell r="T29" t="str">
            <v>Hubert LOSCHEIDER
06.77.85.25.32</v>
          </cell>
          <cell r="U29">
            <v>0</v>
          </cell>
        </row>
        <row r="30">
          <cell r="A30">
            <v>30</v>
          </cell>
          <cell r="B30" t="str">
            <v>Public Agricole</v>
          </cell>
          <cell r="C30" t="str">
            <v>Lycée Agricole Marie DURAND</v>
          </cell>
          <cell r="D30" t="str">
            <v>0300139N</v>
          </cell>
          <cell r="E30" t="str">
            <v>Domaine de Donadille</v>
          </cell>
          <cell r="F30">
            <v>30230</v>
          </cell>
          <cell r="G30" t="str">
            <v>RODILHAN</v>
          </cell>
          <cell r="H30" t="str">
            <v>04.66.20.67.67</v>
          </cell>
          <cell r="I30" t="str">
            <v>04.66.20.15.12</v>
          </cell>
          <cell r="J30">
            <v>0</v>
          </cell>
          <cell r="K30">
            <v>0</v>
          </cell>
          <cell r="L30" t="str">
            <v>legta.nimes@educagri.fr</v>
          </cell>
          <cell r="M30" t="str">
            <v>Monsieur</v>
          </cell>
          <cell r="N30" t="str">
            <v>le</v>
          </cell>
          <cell r="O30" t="str">
            <v>Proviseur</v>
          </cell>
          <cell r="P30" t="str">
            <v>BERTHAUD</v>
          </cell>
          <cell r="Q30" t="str">
            <v>Claude</v>
          </cell>
          <cell r="R30" t="str">
            <v>06.25.00.24.66</v>
          </cell>
          <cell r="S30" t="str">
            <v>Christel GERBINO</v>
          </cell>
          <cell r="T30" t="str">
            <v>Françoise SOUSTELLE</v>
          </cell>
          <cell r="U30">
            <v>0</v>
          </cell>
        </row>
        <row r="31">
          <cell r="A31">
            <v>30</v>
          </cell>
          <cell r="B31" t="str">
            <v>Public non Agricole</v>
          </cell>
          <cell r="C31" t="str">
            <v>Lycée Jacques PREVERT</v>
          </cell>
          <cell r="D31" t="str">
            <v>0301778V</v>
          </cell>
          <cell r="E31" t="str">
            <v>1 place Lucie Aubrac</v>
          </cell>
          <cell r="F31">
            <v>30380</v>
          </cell>
          <cell r="G31" t="str">
            <v>SAINT CHRISTOL-LEZ-ALES</v>
          </cell>
          <cell r="H31" t="str">
            <v>04.66.60.08.50</v>
          </cell>
          <cell r="I31" t="str">
            <v>04 66 24 61 83</v>
          </cell>
          <cell r="J31">
            <v>0</v>
          </cell>
          <cell r="K31">
            <v>0</v>
          </cell>
          <cell r="L31" t="str">
            <v>ce.0301778v@ac-montpellier.fr</v>
          </cell>
          <cell r="M31" t="str">
            <v>Monsieur</v>
          </cell>
          <cell r="N31" t="str">
            <v>le</v>
          </cell>
          <cell r="O31" t="str">
            <v>Proviseur</v>
          </cell>
          <cell r="P31" t="str">
            <v>ROBERT</v>
          </cell>
          <cell r="Q31" t="str">
            <v>Paul</v>
          </cell>
          <cell r="R31">
            <v>0</v>
          </cell>
          <cell r="S31">
            <v>0</v>
          </cell>
          <cell r="T31" t="str">
            <v>Valérie VINCENT</v>
          </cell>
          <cell r="U31">
            <v>0</v>
          </cell>
        </row>
        <row r="32">
          <cell r="A32">
            <v>30</v>
          </cell>
          <cell r="B32" t="str">
            <v>Public non Agricole</v>
          </cell>
          <cell r="C32" t="str">
            <v>Lycée Professionnel Marie CURIE</v>
          </cell>
          <cell r="D32" t="str">
            <v>0300041G</v>
          </cell>
          <cell r="E32" t="str">
            <v>Route de Florac</v>
          </cell>
          <cell r="F32">
            <v>30270</v>
          </cell>
          <cell r="G32" t="str">
            <v>SAINT JEAN DU GARD</v>
          </cell>
          <cell r="H32" t="str">
            <v>04.66.85.30.85</v>
          </cell>
          <cell r="I32" t="str">
            <v>04.66.85.19.60</v>
          </cell>
          <cell r="J32">
            <v>0</v>
          </cell>
          <cell r="K32">
            <v>0</v>
          </cell>
          <cell r="L32" t="str">
            <v>ce.0300041G@ac-montpellier.fr</v>
          </cell>
          <cell r="M32" t="str">
            <v>Monsieur</v>
          </cell>
          <cell r="N32" t="str">
            <v>le</v>
          </cell>
          <cell r="O32" t="str">
            <v>Proviseur</v>
          </cell>
          <cell r="P32" t="str">
            <v>NEYRET</v>
          </cell>
          <cell r="Q32" t="str">
            <v>Thierry</v>
          </cell>
          <cell r="R32" t="str">
            <v>06.76.33.09.64</v>
          </cell>
          <cell r="S32">
            <v>0</v>
          </cell>
          <cell r="T32" t="str">
            <v>Eric LAURAUX</v>
          </cell>
          <cell r="U32">
            <v>0</v>
          </cell>
        </row>
        <row r="33">
          <cell r="A33">
            <v>30</v>
          </cell>
          <cell r="B33" t="str">
            <v>Public non Agricole</v>
          </cell>
          <cell r="C33" t="str">
            <v>Lycée Charles GIDE</v>
          </cell>
          <cell r="D33" t="str">
            <v>0300046M</v>
          </cell>
          <cell r="E33" t="str">
            <v>Place Adolphe Bosc</v>
          </cell>
          <cell r="F33">
            <v>30700</v>
          </cell>
          <cell r="G33" t="str">
            <v>UZES</v>
          </cell>
          <cell r="H33" t="str">
            <v>04.66.22.13.67</v>
          </cell>
          <cell r="I33" t="str">
            <v>04.66.22.01.51</v>
          </cell>
          <cell r="J33">
            <v>0</v>
          </cell>
          <cell r="K33">
            <v>0</v>
          </cell>
          <cell r="L33" t="str">
            <v>ce.0300046M@ac-montpellier.fr</v>
          </cell>
          <cell r="M33" t="str">
            <v>Monsieur</v>
          </cell>
          <cell r="N33" t="str">
            <v>le</v>
          </cell>
          <cell r="O33" t="str">
            <v>Proviseur</v>
          </cell>
          <cell r="P33" t="str">
            <v>BOYER</v>
          </cell>
          <cell r="Q33" t="str">
            <v>Alain</v>
          </cell>
          <cell r="R33" t="str">
            <v>06.44.09.43.67</v>
          </cell>
          <cell r="S33">
            <v>0</v>
          </cell>
          <cell r="T33" t="str">
            <v>Lydie ACCO</v>
          </cell>
          <cell r="U33">
            <v>0</v>
          </cell>
        </row>
        <row r="34">
          <cell r="A34">
            <v>30</v>
          </cell>
          <cell r="B34" t="str">
            <v>Public non Agricole</v>
          </cell>
          <cell r="C34" t="str">
            <v>Lycée Professionnel Georges GUYNEMER</v>
          </cell>
          <cell r="D34" t="str">
            <v>0300047N</v>
          </cell>
          <cell r="E34" t="str">
            <v>Place de Verdun</v>
          </cell>
          <cell r="F34">
            <v>30701</v>
          </cell>
          <cell r="G34" t="str">
            <v>UZES</v>
          </cell>
          <cell r="H34" t="str">
            <v>04.66.03.21.60</v>
          </cell>
          <cell r="I34" t="str">
            <v>04.66.22.20.65</v>
          </cell>
          <cell r="J34">
            <v>0</v>
          </cell>
          <cell r="K34">
            <v>0</v>
          </cell>
          <cell r="L34" t="str">
            <v>ce.0300047N@ac-montpellier.fr</v>
          </cell>
          <cell r="M34" t="str">
            <v>Madame</v>
          </cell>
          <cell r="N34" t="str">
            <v>la</v>
          </cell>
          <cell r="O34" t="str">
            <v>Proviseure</v>
          </cell>
          <cell r="P34" t="str">
            <v>TROUSSIER</v>
          </cell>
          <cell r="Q34" t="str">
            <v>Christine</v>
          </cell>
          <cell r="R34" t="str">
            <v>06,73,45,32,12</v>
          </cell>
          <cell r="S34">
            <v>0</v>
          </cell>
          <cell r="T34" t="str">
            <v>Nancy JUAN COLOMB</v>
          </cell>
          <cell r="U34">
            <v>0</v>
          </cell>
        </row>
        <row r="35">
          <cell r="A35">
            <v>30</v>
          </cell>
          <cell r="B35" t="str">
            <v>Public non Agricole</v>
          </cell>
          <cell r="C35" t="str">
            <v>Lycée Jean VILAR</v>
          </cell>
          <cell r="D35" t="str">
            <v>0301722J</v>
          </cell>
          <cell r="E35" t="str">
            <v>Avenue du Docteur Paul Gache</v>
          </cell>
          <cell r="F35">
            <v>30409</v>
          </cell>
          <cell r="G35" t="str">
            <v>VILLENEUVE LEZ AVIGNON</v>
          </cell>
          <cell r="H35" t="str">
            <v>04.90.14.22.00</v>
          </cell>
          <cell r="I35" t="str">
            <v>04 90 14 22 11</v>
          </cell>
          <cell r="J35">
            <v>0</v>
          </cell>
          <cell r="K35">
            <v>0</v>
          </cell>
          <cell r="L35" t="str">
            <v>ce.0301722j@ac-montpellier.fr</v>
          </cell>
          <cell r="M35" t="str">
            <v>Madame</v>
          </cell>
          <cell r="N35" t="str">
            <v>le</v>
          </cell>
          <cell r="O35" t="str">
            <v>Proviseure</v>
          </cell>
          <cell r="P35" t="str">
            <v>CHERKI AGUILERA</v>
          </cell>
          <cell r="Q35" t="str">
            <v>Carole</v>
          </cell>
          <cell r="R35" t="str">
            <v>06.20.66.43.92</v>
          </cell>
          <cell r="S35">
            <v>0</v>
          </cell>
          <cell r="T35" t="str">
            <v>Jean-Luc SOUBEYRAND</v>
          </cell>
          <cell r="U35">
            <v>0</v>
          </cell>
        </row>
        <row r="36">
          <cell r="A36">
            <v>34</v>
          </cell>
          <cell r="B36" t="str">
            <v>Public non Agricole</v>
          </cell>
          <cell r="C36" t="str">
            <v>Lycée Auguste LOUBATIERES</v>
          </cell>
          <cell r="D36" t="str">
            <v>0340002T</v>
          </cell>
          <cell r="E36" t="str">
            <v>Boulevard des Héllènes - BP 60109</v>
          </cell>
          <cell r="F36">
            <v>34304</v>
          </cell>
          <cell r="G36" t="str">
            <v>AGDE CEDEX</v>
          </cell>
          <cell r="H36" t="str">
            <v>04.67.01.09.09</v>
          </cell>
          <cell r="I36" t="str">
            <v>04.67.01.09.00</v>
          </cell>
          <cell r="J36">
            <v>0</v>
          </cell>
          <cell r="K36" t="str">
            <v>04,67,01,09,02</v>
          </cell>
          <cell r="L36" t="str">
            <v>ce.0340002T@ac-montpellier.fr</v>
          </cell>
          <cell r="M36" t="str">
            <v>Monsieur</v>
          </cell>
          <cell r="N36" t="str">
            <v>le</v>
          </cell>
          <cell r="O36" t="str">
            <v>Proviseur</v>
          </cell>
          <cell r="P36" t="str">
            <v>ZIANE</v>
          </cell>
          <cell r="Q36" t="str">
            <v>Samir</v>
          </cell>
          <cell r="R36" t="str">
            <v>06.52.44.43.57</v>
          </cell>
          <cell r="S36" t="str">
            <v>JEAN-BAPTISTE Lionel</v>
          </cell>
          <cell r="T36" t="str">
            <v>Jérôme DEMONCHAUX</v>
          </cell>
          <cell r="U36">
            <v>0</v>
          </cell>
        </row>
        <row r="37">
          <cell r="A37">
            <v>34</v>
          </cell>
          <cell r="B37" t="str">
            <v>Public non Agricole</v>
          </cell>
          <cell r="C37" t="str">
            <v>Lycée Ferdinand FABRE</v>
          </cell>
          <cell r="D37" t="str">
            <v>0340005W</v>
          </cell>
          <cell r="E37" t="str">
            <v>Boulevard Jean Moulin</v>
          </cell>
          <cell r="F37">
            <v>34600</v>
          </cell>
          <cell r="G37" t="str">
            <v>BEDARIEUX</v>
          </cell>
          <cell r="H37" t="str">
            <v>04.67.23.30.60</v>
          </cell>
          <cell r="I37" t="str">
            <v>04.67.23.33.81</v>
          </cell>
          <cell r="J37">
            <v>0</v>
          </cell>
          <cell r="K37">
            <v>0</v>
          </cell>
          <cell r="L37" t="str">
            <v>ce.0340005w@ac-montpellier.fr</v>
          </cell>
          <cell r="M37" t="str">
            <v>Monsieur</v>
          </cell>
          <cell r="N37" t="str">
            <v>le</v>
          </cell>
          <cell r="O37" t="str">
            <v>Proviseur</v>
          </cell>
          <cell r="P37" t="str">
            <v>FOURNIER</v>
          </cell>
          <cell r="Q37" t="str">
            <v>Pierre</v>
          </cell>
          <cell r="R37" t="str">
            <v>07.87.93.41.96</v>
          </cell>
          <cell r="S37">
            <v>0</v>
          </cell>
          <cell r="T37" t="str">
            <v>Chantal MICHALAC</v>
          </cell>
          <cell r="U37">
            <v>0</v>
          </cell>
        </row>
        <row r="38">
          <cell r="A38">
            <v>34</v>
          </cell>
          <cell r="B38" t="str">
            <v>Public non Agricole</v>
          </cell>
          <cell r="C38" t="str">
            <v>Lycée Professionnel Fernand LEGER</v>
          </cell>
          <cell r="D38" t="str">
            <v>0340006X</v>
          </cell>
          <cell r="E38" t="str">
            <v>63 route de Clermont</v>
          </cell>
          <cell r="F38">
            <v>34600</v>
          </cell>
          <cell r="G38" t="str">
            <v>BEDARIEUX</v>
          </cell>
          <cell r="H38" t="str">
            <v>04.67.95.59.60</v>
          </cell>
          <cell r="I38" t="str">
            <v>04.67.95.37.26</v>
          </cell>
          <cell r="J38">
            <v>0</v>
          </cell>
          <cell r="K38">
            <v>0</v>
          </cell>
          <cell r="L38" t="str">
            <v>ce.0340006X@ac-montpellier.fr</v>
          </cell>
          <cell r="M38" t="str">
            <v>Monsieur</v>
          </cell>
          <cell r="N38" t="str">
            <v>le</v>
          </cell>
          <cell r="O38" t="str">
            <v>Proviseur</v>
          </cell>
          <cell r="P38" t="str">
            <v>CAMERINI</v>
          </cell>
          <cell r="Q38" t="str">
            <v>Alain</v>
          </cell>
          <cell r="R38" t="str">
            <v>06.22.79.33.13</v>
          </cell>
          <cell r="S38">
            <v>0</v>
          </cell>
          <cell r="T38" t="str">
            <v xml:space="preserve">Cécile CAUSSE
</v>
          </cell>
          <cell r="U38">
            <v>0</v>
          </cell>
        </row>
        <row r="39">
          <cell r="A39">
            <v>34</v>
          </cell>
          <cell r="B39" t="str">
            <v>Public non Agricole</v>
          </cell>
          <cell r="C39" t="str">
            <v>Lycée Professionnel Jean MERMOZ</v>
          </cell>
          <cell r="D39" t="str">
            <v>0340012D</v>
          </cell>
          <cell r="E39" t="str">
            <v>25 rue Ferdinand de Lesseps -  BP 2006</v>
          </cell>
          <cell r="F39">
            <v>34500</v>
          </cell>
          <cell r="G39" t="str">
            <v>BEZIERS CEDEX</v>
          </cell>
          <cell r="H39" t="str">
            <v>04.67.30.36.21</v>
          </cell>
          <cell r="I39" t="str">
            <v>04.67.30.95.27</v>
          </cell>
          <cell r="J39">
            <v>0</v>
          </cell>
          <cell r="K39">
            <v>0</v>
          </cell>
          <cell r="L39" t="str">
            <v>ce.0340012D@ac-montpellier.fr</v>
          </cell>
          <cell r="M39" t="str">
            <v>Madame</v>
          </cell>
          <cell r="N39" t="str">
            <v>la</v>
          </cell>
          <cell r="O39" t="str">
            <v>Proviseure</v>
          </cell>
          <cell r="P39" t="str">
            <v>RUIZ</v>
          </cell>
          <cell r="Q39" t="str">
            <v>Jocelyne</v>
          </cell>
          <cell r="R39" t="str">
            <v>06.28.27.51.77</v>
          </cell>
          <cell r="S39">
            <v>0</v>
          </cell>
          <cell r="T39" t="str">
            <v>Stéphanie RODRIGUEZ</v>
          </cell>
          <cell r="U39">
            <v>0</v>
          </cell>
        </row>
        <row r="40">
          <cell r="A40">
            <v>34</v>
          </cell>
          <cell r="B40" t="str">
            <v>Public non Agricole</v>
          </cell>
          <cell r="C40" t="str">
            <v>Lycée Jean MOULIN</v>
          </cell>
          <cell r="D40" t="str">
            <v>0340011C</v>
          </cell>
          <cell r="E40" t="str">
            <v>Avenue des Martyrs de la Résistance -  BP 745</v>
          </cell>
          <cell r="F40">
            <v>34521</v>
          </cell>
          <cell r="G40" t="str">
            <v>BEZIERS CEDEX</v>
          </cell>
          <cell r="H40" t="str">
            <v>04.67.35.59.35</v>
          </cell>
          <cell r="I40" t="str">
            <v>04.67.35.58.94</v>
          </cell>
          <cell r="J40">
            <v>0</v>
          </cell>
          <cell r="K40">
            <v>0</v>
          </cell>
          <cell r="L40" t="str">
            <v>ce.0340011C@ac-montpellier.fr</v>
          </cell>
          <cell r="M40" t="str">
            <v>Monsieur</v>
          </cell>
          <cell r="N40" t="str">
            <v>le</v>
          </cell>
          <cell r="O40" t="str">
            <v>Proviseur</v>
          </cell>
          <cell r="P40" t="str">
            <v>ABADIE</v>
          </cell>
          <cell r="Q40" t="str">
            <v>Alain</v>
          </cell>
          <cell r="R40" t="str">
            <v>06.09.92.20.87</v>
          </cell>
          <cell r="S40">
            <v>0</v>
          </cell>
          <cell r="T40" t="str">
            <v>Rodolphe FEVRE</v>
          </cell>
          <cell r="U40">
            <v>0</v>
          </cell>
        </row>
        <row r="41">
          <cell r="A41">
            <v>34</v>
          </cell>
          <cell r="B41" t="str">
            <v>Public non Agricole</v>
          </cell>
          <cell r="C41" t="str">
            <v>Lycée Professionnel Jean Moulin</v>
          </cell>
          <cell r="D41" t="str">
            <v>0340013E</v>
          </cell>
          <cell r="E41" t="str">
            <v>Avenue des Martyrs de la Résistance -  BP 745</v>
          </cell>
          <cell r="F41">
            <v>34521</v>
          </cell>
          <cell r="G41" t="str">
            <v>BEZIERS CEDEX</v>
          </cell>
          <cell r="H41" t="str">
            <v>04.67.35.59.35</v>
          </cell>
          <cell r="I41" t="str">
            <v>04.67.35.58.94</v>
          </cell>
          <cell r="J41">
            <v>0</v>
          </cell>
          <cell r="K41">
            <v>0</v>
          </cell>
          <cell r="L41" t="str">
            <v>ce.0340013E@ac-montpellier.fr</v>
          </cell>
          <cell r="M41" t="str">
            <v>Monsieur</v>
          </cell>
          <cell r="N41" t="str">
            <v>le</v>
          </cell>
          <cell r="O41" t="str">
            <v>Proviseur</v>
          </cell>
          <cell r="P41" t="str">
            <v>VENIANT</v>
          </cell>
          <cell r="Q41" t="str">
            <v>Jean-Régis</v>
          </cell>
          <cell r="R41">
            <v>0</v>
          </cell>
          <cell r="S41" t="str">
            <v>Gaudin Pascal</v>
          </cell>
          <cell r="T41" t="str">
            <v>Rodolphe FEVRE</v>
          </cell>
          <cell r="U41">
            <v>0</v>
          </cell>
        </row>
        <row r="42">
          <cell r="A42">
            <v>34</v>
          </cell>
          <cell r="B42" t="str">
            <v>Public non Agricole</v>
          </cell>
          <cell r="C42" t="str">
            <v>Lycée Henri IV</v>
          </cell>
          <cell r="D42" t="str">
            <v>0340009A</v>
          </cell>
          <cell r="E42" t="str">
            <v>1 rue Ignace Brunel - BP 4248</v>
          </cell>
          <cell r="F42">
            <v>34544</v>
          </cell>
          <cell r="G42" t="str">
            <v>BEZIERS CEDEX</v>
          </cell>
          <cell r="H42" t="str">
            <v>04.67.49.10.46</v>
          </cell>
          <cell r="I42" t="str">
            <v>04.67.49.96.49</v>
          </cell>
          <cell r="J42">
            <v>0</v>
          </cell>
          <cell r="K42">
            <v>0</v>
          </cell>
          <cell r="L42" t="str">
            <v>ce.0340009A@ac-montpellier.fr</v>
          </cell>
          <cell r="M42" t="str">
            <v>Monsieur</v>
          </cell>
          <cell r="N42" t="str">
            <v>le</v>
          </cell>
          <cell r="O42" t="str">
            <v>Proviseur</v>
          </cell>
          <cell r="P42" t="str">
            <v>BERLATIER</v>
          </cell>
          <cell r="Q42" t="str">
            <v>Christophe</v>
          </cell>
          <cell r="R42" t="str">
            <v>06.82.04.55.57</v>
          </cell>
          <cell r="S42">
            <v>0</v>
          </cell>
          <cell r="T42" t="str">
            <v>Philippe MENIL</v>
          </cell>
          <cell r="U42">
            <v>0</v>
          </cell>
        </row>
        <row r="43">
          <cell r="A43">
            <v>34</v>
          </cell>
          <cell r="B43" t="str">
            <v>Public Agricole</v>
          </cell>
          <cell r="C43" t="str">
            <v>Lycée Professionnel Agricole Honoré DE BALZAC</v>
          </cell>
          <cell r="D43" t="str">
            <v>0341001D</v>
          </cell>
          <cell r="E43" t="str">
            <v>7 avenue de la Galine - BP 47</v>
          </cell>
          <cell r="F43">
            <v>34172</v>
          </cell>
          <cell r="G43" t="str">
            <v>CASTELNAU LE LEZ CEDEX</v>
          </cell>
          <cell r="H43" t="str">
            <v>04.99.58.36.58</v>
          </cell>
          <cell r="I43" t="str">
            <v>04.99.58.36.59</v>
          </cell>
          <cell r="J43">
            <v>0</v>
          </cell>
          <cell r="K43">
            <v>0</v>
          </cell>
          <cell r="L43" t="str">
            <v>lpa.castelnau-le-lez@educagri.fr</v>
          </cell>
          <cell r="M43" t="str">
            <v>Madame</v>
          </cell>
          <cell r="N43" t="str">
            <v>la</v>
          </cell>
          <cell r="O43" t="str">
            <v>Proviseure</v>
          </cell>
          <cell r="P43" t="str">
            <v>DOLET</v>
          </cell>
          <cell r="Q43" t="str">
            <v>Sylvie</v>
          </cell>
          <cell r="R43" t="str">
            <v>06.75.10.83.86</v>
          </cell>
          <cell r="S43" t="str">
            <v>TOUBERT Géraud</v>
          </cell>
          <cell r="T43" t="str">
            <v>Pascale LARROUTIS</v>
          </cell>
          <cell r="U43">
            <v>0</v>
          </cell>
        </row>
        <row r="44">
          <cell r="A44">
            <v>34</v>
          </cell>
          <cell r="B44" t="str">
            <v>Public non Agricole</v>
          </cell>
          <cell r="C44" t="str">
            <v>Lycée Georges POMPIDOU</v>
          </cell>
          <cell r="D44" t="str">
            <v>0341921D</v>
          </cell>
          <cell r="E44" t="str">
            <v>351 avenue du Maréchal de Lattre de Tassigny - BP 71</v>
          </cell>
          <cell r="F44">
            <v>34172</v>
          </cell>
          <cell r="G44" t="str">
            <v>CASTELNAU LE LEZ</v>
          </cell>
          <cell r="H44" t="str">
            <v>04.67.02.99.10</v>
          </cell>
          <cell r="I44" t="str">
            <v>04.67.02.99.32</v>
          </cell>
          <cell r="J44">
            <v>0</v>
          </cell>
          <cell r="K44">
            <v>0</v>
          </cell>
          <cell r="L44" t="str">
            <v>ce.0341921d@ac-montpellier.fr</v>
          </cell>
          <cell r="M44" t="str">
            <v>Monsieur</v>
          </cell>
          <cell r="N44" t="str">
            <v>le</v>
          </cell>
          <cell r="O44" t="str">
            <v>Proviseur</v>
          </cell>
          <cell r="P44" t="str">
            <v>DASI</v>
          </cell>
          <cell r="Q44" t="str">
            <v>Christian</v>
          </cell>
          <cell r="R44" t="str">
            <v>06 74 95 52 34
06 03 78 79 40(perso)</v>
          </cell>
          <cell r="S44">
            <v>0</v>
          </cell>
          <cell r="T44" t="str">
            <v>Paul-Marie BERENGUIER</v>
          </cell>
          <cell r="U44">
            <v>0</v>
          </cell>
        </row>
        <row r="45">
          <cell r="A45">
            <v>34</v>
          </cell>
          <cell r="B45" t="str">
            <v>Public non Agricole</v>
          </cell>
          <cell r="C45" t="str">
            <v>Lycée René GOSSE</v>
          </cell>
          <cell r="D45" t="str">
            <v>0340023R</v>
          </cell>
          <cell r="E45" t="str">
            <v>2 rue Victor Hugo</v>
          </cell>
          <cell r="F45">
            <v>34800</v>
          </cell>
          <cell r="G45" t="str">
            <v>CLERMONT L'HERAULT</v>
          </cell>
          <cell r="H45" t="str">
            <v>04.67.88.43.80</v>
          </cell>
          <cell r="I45" t="str">
            <v>04.67.96.93.32</v>
          </cell>
          <cell r="J45">
            <v>0</v>
          </cell>
          <cell r="K45">
            <v>0</v>
          </cell>
          <cell r="L45" t="str">
            <v>ce.0340023r@ac-montpellier.fr</v>
          </cell>
          <cell r="M45" t="str">
            <v>Monsieur</v>
          </cell>
          <cell r="N45" t="str">
            <v>le</v>
          </cell>
          <cell r="O45" t="str">
            <v>Proviseur</v>
          </cell>
          <cell r="P45" t="str">
            <v>IRRMANN</v>
          </cell>
          <cell r="Q45" t="str">
            <v>Michel</v>
          </cell>
          <cell r="R45" t="str">
            <v>06.45.52.05.96</v>
          </cell>
          <cell r="S45">
            <v>0</v>
          </cell>
          <cell r="T45" t="str">
            <v>Patrick BURLOT</v>
          </cell>
          <cell r="U45">
            <v>0</v>
          </cell>
        </row>
        <row r="46">
          <cell r="A46">
            <v>34</v>
          </cell>
          <cell r="B46" t="str">
            <v>Public non Agricole</v>
          </cell>
          <cell r="C46" t="str">
            <v>Lycée Jean-François CHAMPOLLION</v>
          </cell>
          <cell r="D46" t="str">
            <v>0341794R</v>
          </cell>
          <cell r="E46" t="str">
            <v>BP 10110</v>
          </cell>
          <cell r="F46">
            <v>34874</v>
          </cell>
          <cell r="G46" t="str">
            <v>LATTES CEDEX</v>
          </cell>
          <cell r="H46" t="str">
            <v>04.67.13.67.13</v>
          </cell>
          <cell r="I46" t="str">
            <v>04.67.13.67.00</v>
          </cell>
          <cell r="J46">
            <v>0</v>
          </cell>
          <cell r="K46" t="str">
            <v>04.67.13.67.12</v>
          </cell>
          <cell r="L46" t="str">
            <v>ce.0341794R@ac-montpellier.fr</v>
          </cell>
          <cell r="M46" t="str">
            <v>Madame</v>
          </cell>
          <cell r="N46" t="str">
            <v>la</v>
          </cell>
          <cell r="O46" t="str">
            <v>Proviseure</v>
          </cell>
          <cell r="P46" t="str">
            <v>BODILIS</v>
          </cell>
          <cell r="Q46" t="str">
            <v>Marie-Hélène</v>
          </cell>
          <cell r="R46" t="str">
            <v>06.89.73.59.81</v>
          </cell>
          <cell r="S46">
            <v>0</v>
          </cell>
          <cell r="T46" t="str">
            <v>Katherine NAGY</v>
          </cell>
          <cell r="U46">
            <v>0</v>
          </cell>
        </row>
        <row r="47">
          <cell r="A47">
            <v>34</v>
          </cell>
          <cell r="B47" t="str">
            <v>Public non Agricole</v>
          </cell>
          <cell r="C47" t="str">
            <v>Lycée Joseph VALLOT</v>
          </cell>
          <cell r="D47" t="str">
            <v>0340028W</v>
          </cell>
          <cell r="E47" t="str">
            <v>Rue du Docteur Henri Mas</v>
          </cell>
          <cell r="F47">
            <v>34700</v>
          </cell>
          <cell r="G47" t="str">
            <v>LODEVE</v>
          </cell>
          <cell r="H47" t="str">
            <v>04.67.88.48.60</v>
          </cell>
          <cell r="I47" t="str">
            <v>04.67.44.43.12</v>
          </cell>
          <cell r="J47">
            <v>0</v>
          </cell>
          <cell r="K47">
            <v>0</v>
          </cell>
          <cell r="L47" t="str">
            <v>ce.0340028W@ac-montpellier.fr</v>
          </cell>
          <cell r="M47" t="str">
            <v>Madame</v>
          </cell>
          <cell r="N47" t="str">
            <v>la</v>
          </cell>
          <cell r="O47" t="str">
            <v>Proviseure</v>
          </cell>
          <cell r="P47" t="str">
            <v>MERCIER</v>
          </cell>
          <cell r="Q47" t="str">
            <v>Isabelle</v>
          </cell>
          <cell r="R47" t="str">
            <v>06.87.61.04.85</v>
          </cell>
          <cell r="S47" t="str">
            <v>06.86.72.03.33</v>
          </cell>
          <cell r="T47" t="str">
            <v>Corinne FERNANDEZ 
06.35.51.37.99</v>
          </cell>
          <cell r="U47">
            <v>0</v>
          </cell>
        </row>
        <row r="48">
          <cell r="A48">
            <v>34</v>
          </cell>
          <cell r="B48" t="str">
            <v>Public non Agricole</v>
          </cell>
          <cell r="C48" t="str">
            <v>Lycée Victor HUGO</v>
          </cell>
          <cell r="D48" t="str">
            <v>0342090M</v>
          </cell>
          <cell r="E48" t="str">
            <v>300 avenue Louis Medard - BP 80203</v>
          </cell>
          <cell r="F48">
            <v>34401</v>
          </cell>
          <cell r="G48" t="str">
            <v>LUNEL CEDEX</v>
          </cell>
          <cell r="H48" t="str">
            <v>04.99.13.70.30</v>
          </cell>
          <cell r="I48" t="str">
            <v>04.99.13.70.41</v>
          </cell>
          <cell r="J48">
            <v>0</v>
          </cell>
          <cell r="K48">
            <v>0</v>
          </cell>
          <cell r="L48" t="str">
            <v>ce.0342090m@ac-montpellier.fr</v>
          </cell>
          <cell r="M48" t="str">
            <v>Monsieur</v>
          </cell>
          <cell r="N48" t="str">
            <v>le</v>
          </cell>
          <cell r="O48" t="str">
            <v>Proviseur</v>
          </cell>
          <cell r="P48" t="str">
            <v>LECOMPTE</v>
          </cell>
          <cell r="Q48" t="str">
            <v>Bernard</v>
          </cell>
          <cell r="R48" t="str">
            <v>Pro : 06.27.85.56.56
Perso : 06.07.70.40.68</v>
          </cell>
          <cell r="S48">
            <v>0</v>
          </cell>
          <cell r="T48" t="str">
            <v>Sophie PONDARASSE</v>
          </cell>
          <cell r="U48">
            <v>0</v>
          </cell>
        </row>
        <row r="49">
          <cell r="A49">
            <v>34</v>
          </cell>
          <cell r="B49" t="str">
            <v>Public non Agricole</v>
          </cell>
          <cell r="C49" t="str">
            <v>Lycée Louis FEUILLADE</v>
          </cell>
          <cell r="D49" t="str">
            <v>0340030Y</v>
          </cell>
          <cell r="E49" t="str">
            <v>49 rue Romain Rolland - BP 210</v>
          </cell>
          <cell r="F49">
            <v>34402</v>
          </cell>
          <cell r="G49" t="str">
            <v>LUNEL CEDEX</v>
          </cell>
          <cell r="H49" t="str">
            <v>04.67.83.51.00</v>
          </cell>
          <cell r="I49" t="str">
            <v>04.67.83.55.29</v>
          </cell>
          <cell r="J49">
            <v>0</v>
          </cell>
          <cell r="K49">
            <v>0</v>
          </cell>
          <cell r="L49" t="str">
            <v>ce.0340030Y@ac-montpellier.fr</v>
          </cell>
          <cell r="M49" t="str">
            <v>Monsieur</v>
          </cell>
          <cell r="N49" t="str">
            <v>le</v>
          </cell>
          <cell r="O49" t="str">
            <v>Proviseur</v>
          </cell>
          <cell r="P49" t="str">
            <v>LEPOINT</v>
          </cell>
          <cell r="Q49" t="str">
            <v>Vincent</v>
          </cell>
          <cell r="R49">
            <v>0</v>
          </cell>
          <cell r="S49">
            <v>0</v>
          </cell>
          <cell r="T49" t="str">
            <v>Olivier RIVIERE</v>
          </cell>
          <cell r="U49">
            <v>0</v>
          </cell>
        </row>
        <row r="50">
          <cell r="A50">
            <v>34</v>
          </cell>
          <cell r="B50" t="str">
            <v>Public non Agricole</v>
          </cell>
          <cell r="C50" t="str">
            <v>Lycée Professionnel Pierre MENDES France</v>
          </cell>
          <cell r="D50" t="str">
            <v>0340043M</v>
          </cell>
          <cell r="E50" t="str">
            <v>Rue du Mas de Brousse - CS 26037</v>
          </cell>
          <cell r="F50">
            <v>34060</v>
          </cell>
          <cell r="G50" t="str">
            <v>MONTPELLIER CEDEX 2</v>
          </cell>
          <cell r="H50" t="str">
            <v>04.67.13.35.00</v>
          </cell>
          <cell r="I50" t="str">
            <v>04.67.58.02.88</v>
          </cell>
          <cell r="J50">
            <v>0</v>
          </cell>
          <cell r="K50" t="str">
            <v>04.67.13.35.03</v>
          </cell>
          <cell r="L50" t="str">
            <v>ce.0340043M@ac-montpellier.fr</v>
          </cell>
          <cell r="M50" t="str">
            <v>Monsieur</v>
          </cell>
          <cell r="N50" t="str">
            <v>le</v>
          </cell>
          <cell r="O50" t="str">
            <v>Proviseur</v>
          </cell>
          <cell r="P50" t="str">
            <v>PEREZ</v>
          </cell>
          <cell r="Q50" t="str">
            <v>Alain</v>
          </cell>
          <cell r="R50" t="str">
            <v>06,23,30,37,03</v>
          </cell>
          <cell r="S50">
            <v>0</v>
          </cell>
          <cell r="T50" t="str">
            <v>Claude ROUX</v>
          </cell>
          <cell r="U50">
            <v>0</v>
          </cell>
        </row>
        <row r="51">
          <cell r="A51">
            <v>34</v>
          </cell>
          <cell r="B51" t="str">
            <v>Public non Agricole</v>
          </cell>
          <cell r="C51" t="str">
            <v>Internat d'Excellence de MONTPELLIER</v>
          </cell>
          <cell r="D51" t="str">
            <v>0342266D</v>
          </cell>
          <cell r="E51" t="str">
            <v>4 rue du 81ème régiment d'infanterie</v>
          </cell>
          <cell r="F51">
            <v>34090</v>
          </cell>
          <cell r="G51" t="str">
            <v>MONTPELLIER</v>
          </cell>
          <cell r="H51" t="str">
            <v>04.67.06.17.80</v>
          </cell>
          <cell r="I51" t="str">
            <v>04.67.06.17.81</v>
          </cell>
          <cell r="J51">
            <v>0</v>
          </cell>
          <cell r="K51">
            <v>0</v>
          </cell>
          <cell r="L51" t="str">
            <v>michel.martin@ac-montpellier.fr</v>
          </cell>
          <cell r="M51" t="str">
            <v>Madame</v>
          </cell>
          <cell r="N51" t="str">
            <v>la</v>
          </cell>
          <cell r="O51" t="str">
            <v>Proviseure</v>
          </cell>
          <cell r="P51" t="str">
            <v>MAYARD</v>
          </cell>
          <cell r="Q51" t="str">
            <v>Anne</v>
          </cell>
          <cell r="R51">
            <v>0</v>
          </cell>
          <cell r="S51">
            <v>0</v>
          </cell>
          <cell r="T51" t="str">
            <v>Michael HUTIN</v>
          </cell>
          <cell r="U51">
            <v>0</v>
          </cell>
        </row>
        <row r="52">
          <cell r="A52">
            <v>34</v>
          </cell>
          <cell r="B52" t="str">
            <v>Public non Agricole</v>
          </cell>
          <cell r="C52" t="str">
            <v>Lycée Georges FRECHE</v>
          </cell>
          <cell r="D52" t="str">
            <v>0342225J</v>
          </cell>
          <cell r="E52" t="str">
            <v>401 rue Le Titien - CS 94010</v>
          </cell>
          <cell r="F52">
            <v>34960</v>
          </cell>
          <cell r="G52" t="str">
            <v>MONTPELLIER CEDEX</v>
          </cell>
          <cell r="H52" t="str">
            <v>04 67 13 05 05</v>
          </cell>
          <cell r="I52">
            <v>0</v>
          </cell>
          <cell r="J52">
            <v>0</v>
          </cell>
          <cell r="K52" t="str">
            <v>04 67 13 05 09</v>
          </cell>
          <cell r="L52" t="str">
            <v>ce.0342225j@ac-montpellier.fr</v>
          </cell>
          <cell r="M52" t="str">
            <v>Monsieur</v>
          </cell>
          <cell r="N52" t="str">
            <v>le</v>
          </cell>
          <cell r="O52" t="str">
            <v>Proviseur</v>
          </cell>
          <cell r="P52" t="str">
            <v>DEMORTIER</v>
          </cell>
          <cell r="Q52" t="str">
            <v>Jean-Luc</v>
          </cell>
          <cell r="R52" t="str">
            <v>06 31 15 55 72</v>
          </cell>
          <cell r="S52">
            <v>0</v>
          </cell>
          <cell r="T52" t="str">
            <v>Patrick DEGUINES</v>
          </cell>
          <cell r="U52">
            <v>0</v>
          </cell>
        </row>
        <row r="53">
          <cell r="A53">
            <v>34</v>
          </cell>
          <cell r="B53" t="str">
            <v>Public Agricole</v>
          </cell>
          <cell r="C53" t="str">
            <v>Lycée Agricole Frédéric BAZILLE</v>
          </cell>
          <cell r="D53" t="str">
            <v>0340128E</v>
          </cell>
          <cell r="E53" t="str">
            <v>Domaine Maspiquet - 3224 route de Mende - BP 5052</v>
          </cell>
          <cell r="F53">
            <v>34093</v>
          </cell>
          <cell r="G53" t="str">
            <v>MONTPELLIER CEDEX 5</v>
          </cell>
          <cell r="H53" t="str">
            <v>04.67.63.89.84</v>
          </cell>
          <cell r="I53" t="str">
            <v>04.67.63.26.36</v>
          </cell>
          <cell r="J53">
            <v>0</v>
          </cell>
          <cell r="K53">
            <v>0</v>
          </cell>
          <cell r="L53" t="str">
            <v>legta.montpellier@educagri.fr</v>
          </cell>
          <cell r="M53" t="str">
            <v>Monsieur</v>
          </cell>
          <cell r="N53" t="str">
            <v>le</v>
          </cell>
          <cell r="O53" t="str">
            <v>Proviseur</v>
          </cell>
          <cell r="P53" t="str">
            <v>CUNG</v>
          </cell>
          <cell r="Q53" t="str">
            <v>Jean-Louis</v>
          </cell>
          <cell r="R53" t="str">
            <v>06.07.66.35.73</v>
          </cell>
          <cell r="S53" t="str">
            <v>Jean-Louis BRIFFLOT</v>
          </cell>
          <cell r="T53" t="str">
            <v>Cécile GUILLEMET</v>
          </cell>
          <cell r="U53">
            <v>0</v>
          </cell>
        </row>
        <row r="54">
          <cell r="A54">
            <v>34</v>
          </cell>
          <cell r="B54" t="str">
            <v>Public non Agricole</v>
          </cell>
          <cell r="C54" t="str">
            <v>Lycée Jean MERMOZ</v>
          </cell>
          <cell r="D54" t="str">
            <v>0340042L</v>
          </cell>
          <cell r="E54" t="str">
            <v>717 avenue Jean Mermoz</v>
          </cell>
          <cell r="F54">
            <v>34060</v>
          </cell>
          <cell r="G54" t="str">
            <v>MONTPELLIER CEDEX 2</v>
          </cell>
          <cell r="H54" t="str">
            <v>04.67.20.60.00</v>
          </cell>
          <cell r="I54" t="str">
            <v>04.67.20.60.20</v>
          </cell>
          <cell r="J54">
            <v>0</v>
          </cell>
          <cell r="K54" t="str">
            <v>04.67.20.60.18</v>
          </cell>
          <cell r="L54" t="str">
            <v>ce.0340042L@ac-montpellier.fr</v>
          </cell>
          <cell r="M54" t="str">
            <v>Monsieur</v>
          </cell>
          <cell r="N54" t="str">
            <v>le</v>
          </cell>
          <cell r="O54" t="str">
            <v>Proviseur</v>
          </cell>
          <cell r="P54" t="str">
            <v>BRIARD</v>
          </cell>
          <cell r="Q54" t="str">
            <v>Olivier</v>
          </cell>
          <cell r="R54" t="str">
            <v>07.78.29.50.75</v>
          </cell>
          <cell r="S54">
            <v>0</v>
          </cell>
          <cell r="T54" t="str">
            <v>Véronique GAUSSEIN 06,82,55,20,49</v>
          </cell>
          <cell r="U54">
            <v>0</v>
          </cell>
        </row>
        <row r="55">
          <cell r="A55">
            <v>34</v>
          </cell>
          <cell r="B55" t="str">
            <v>Public non Agricole</v>
          </cell>
          <cell r="C55" t="str">
            <v>Lycée Georges CLEMENCEAU</v>
          </cell>
          <cell r="D55" t="str">
            <v>0340039H</v>
          </cell>
          <cell r="E55" t="str">
            <v>31 avenue Georges Clémenceau</v>
          </cell>
          <cell r="F55">
            <v>34060</v>
          </cell>
          <cell r="G55" t="str">
            <v>MONTPELLIER CEDEX 2</v>
          </cell>
          <cell r="H55" t="str">
            <v>04.67.06.03.33</v>
          </cell>
          <cell r="I55" t="str">
            <v>04.67.92.84.19</v>
          </cell>
          <cell r="J55">
            <v>0</v>
          </cell>
          <cell r="K55">
            <v>0</v>
          </cell>
          <cell r="L55" t="str">
            <v>ce.0340039h@ac-montpellier.fr</v>
          </cell>
          <cell r="M55" t="str">
            <v>Monsieur</v>
          </cell>
          <cell r="N55" t="str">
            <v>le</v>
          </cell>
          <cell r="O55" t="str">
            <v>Proviseur</v>
          </cell>
          <cell r="P55" t="str">
            <v>PALLE</v>
          </cell>
          <cell r="Q55" t="str">
            <v>Denis</v>
          </cell>
          <cell r="R55" t="str">
            <v>06.80.30.98.54</v>
          </cell>
          <cell r="S55">
            <v>0</v>
          </cell>
          <cell r="T55" t="str">
            <v>Marie-Odile VAUCELLE</v>
          </cell>
          <cell r="U55">
            <v>0</v>
          </cell>
        </row>
        <row r="56">
          <cell r="A56">
            <v>34</v>
          </cell>
          <cell r="B56" t="str">
            <v>Public non Agricole</v>
          </cell>
          <cell r="C56" t="str">
            <v>Lycée JOFFRE</v>
          </cell>
          <cell r="D56" t="str">
            <v>0340038G</v>
          </cell>
          <cell r="E56" t="str">
            <v>150 allée de la Citadelle</v>
          </cell>
          <cell r="F56">
            <v>34060</v>
          </cell>
          <cell r="G56" t="str">
            <v>MONTPELLIER CEDEX 2</v>
          </cell>
          <cell r="H56" t="str">
            <v>04.67.14.84.84</v>
          </cell>
          <cell r="I56" t="str">
            <v>04.67.14.84.60</v>
          </cell>
          <cell r="J56">
            <v>0</v>
          </cell>
          <cell r="K56" t="str">
            <v>04.67.14.84.67/68</v>
          </cell>
          <cell r="L56" t="str">
            <v>ce.0340038g@ac-montpellier.fr</v>
          </cell>
          <cell r="M56" t="str">
            <v>Madame</v>
          </cell>
          <cell r="N56" t="str">
            <v>la</v>
          </cell>
          <cell r="O56" t="str">
            <v>Proviseure</v>
          </cell>
          <cell r="P56" t="str">
            <v>GWIZDZIEL</v>
          </cell>
          <cell r="Q56" t="str">
            <v>Catherine</v>
          </cell>
          <cell r="R56" t="str">
            <v>06.71.46.99.74</v>
          </cell>
          <cell r="S56">
            <v>0</v>
          </cell>
          <cell r="T56" t="str">
            <v>Marie-Christine LE GOAZIOU</v>
          </cell>
          <cell r="U56" t="str">
            <v>Marie-christine.legoaziou@ac-montpellier.fr</v>
          </cell>
        </row>
        <row r="57">
          <cell r="A57">
            <v>34</v>
          </cell>
          <cell r="B57" t="str">
            <v>Public non Agricole</v>
          </cell>
          <cell r="C57" t="str">
            <v>Lycée Jules GUESDE</v>
          </cell>
          <cell r="D57" t="str">
            <v>0340040J</v>
          </cell>
          <cell r="E57" t="str">
            <v>110 avenue de Lodève - CS 89004</v>
          </cell>
          <cell r="F57">
            <v>34069</v>
          </cell>
          <cell r="G57" t="str">
            <v>MONTPELLIER CEDEX</v>
          </cell>
          <cell r="H57" t="str">
            <v>04.67.10.33.70</v>
          </cell>
          <cell r="I57" t="str">
            <v>04.67.10.33.99</v>
          </cell>
          <cell r="J57">
            <v>0</v>
          </cell>
          <cell r="K57">
            <v>0</v>
          </cell>
          <cell r="L57" t="str">
            <v>ce.0340040J@ac-montpellier.fr</v>
          </cell>
          <cell r="M57" t="str">
            <v>Monsieur</v>
          </cell>
          <cell r="N57" t="str">
            <v>le</v>
          </cell>
          <cell r="O57" t="str">
            <v>Proviseur</v>
          </cell>
          <cell r="P57" t="str">
            <v>REGNERY</v>
          </cell>
          <cell r="Q57" t="str">
            <v>Paul</v>
          </cell>
          <cell r="R57" t="str">
            <v>06.08.97.68.75</v>
          </cell>
          <cell r="S57">
            <v>0</v>
          </cell>
          <cell r="T57" t="str">
            <v>Michel CHASSAC</v>
          </cell>
          <cell r="U57">
            <v>0</v>
          </cell>
        </row>
        <row r="58">
          <cell r="A58">
            <v>34</v>
          </cell>
          <cell r="B58" t="str">
            <v>Public non Agricole</v>
          </cell>
          <cell r="C58" t="str">
            <v>Lycée Professionnel Jules FERRY</v>
          </cell>
          <cell r="D58" t="str">
            <v>0340045P</v>
          </cell>
          <cell r="E58" t="str">
            <v>270 avenue de la colline - CS 70013</v>
          </cell>
          <cell r="F58">
            <v>34077</v>
          </cell>
          <cell r="G58" t="str">
            <v>MONTPELLIER CEDEX 3</v>
          </cell>
          <cell r="H58" t="str">
            <v>04.67.10.74.01</v>
          </cell>
          <cell r="I58" t="str">
            <v>04.67.10.74.00</v>
          </cell>
          <cell r="J58">
            <v>0</v>
          </cell>
          <cell r="K58" t="str">
            <v>04.67.10.74.10</v>
          </cell>
          <cell r="L58" t="str">
            <v>ce.0340045P@ac-montpellier.fr</v>
          </cell>
          <cell r="M58" t="str">
            <v>Monsieur</v>
          </cell>
          <cell r="N58" t="str">
            <v>le</v>
          </cell>
          <cell r="O58" t="str">
            <v>Proviseur</v>
          </cell>
          <cell r="P58" t="str">
            <v>CAZILHAC</v>
          </cell>
          <cell r="Q58" t="str">
            <v>Jean-Marc</v>
          </cell>
          <cell r="R58" t="str">
            <v>06.81.14.45.71</v>
          </cell>
          <cell r="S58">
            <v>0</v>
          </cell>
          <cell r="T58" t="str">
            <v>Catherine SICARD</v>
          </cell>
          <cell r="U58">
            <v>0</v>
          </cell>
        </row>
        <row r="59">
          <cell r="A59">
            <v>34</v>
          </cell>
          <cell r="B59" t="str">
            <v>Public non Agricole</v>
          </cell>
          <cell r="C59" t="str">
            <v>Lycée Professionnel Léonard DE VINCI</v>
          </cell>
          <cell r="D59" t="str">
            <v>0341385W</v>
          </cell>
          <cell r="E59" t="str">
            <v>1 Rue du professeur Blayac -  CS 97252</v>
          </cell>
          <cell r="F59">
            <v>34184</v>
          </cell>
          <cell r="G59" t="str">
            <v>MONTPELLIER CEDEX 4</v>
          </cell>
          <cell r="H59" t="str">
            <v>04.67.10.40.10</v>
          </cell>
          <cell r="I59" t="str">
            <v>04.67.45.65.41</v>
          </cell>
          <cell r="J59">
            <v>0</v>
          </cell>
          <cell r="K59" t="str">
            <v>04.67.10.40.11</v>
          </cell>
          <cell r="L59" t="str">
            <v>ce.0341385W@ac-montpellier.fr</v>
          </cell>
          <cell r="M59" t="str">
            <v>Madame</v>
          </cell>
          <cell r="N59" t="str">
            <v>la</v>
          </cell>
          <cell r="O59" t="str">
            <v>Proviseure</v>
          </cell>
          <cell r="P59" t="str">
            <v>MAURER</v>
          </cell>
          <cell r="Q59" t="str">
            <v>Claude</v>
          </cell>
          <cell r="R59" t="str">
            <v>06.71.90.75.10</v>
          </cell>
          <cell r="S59">
            <v>0</v>
          </cell>
          <cell r="T59" t="str">
            <v>Yannick BEAUCHAMP
04,67,10,40,17</v>
          </cell>
          <cell r="U59">
            <v>0</v>
          </cell>
        </row>
        <row r="60">
          <cell r="A60">
            <v>34</v>
          </cell>
          <cell r="B60" t="str">
            <v>Public non Agricole</v>
          </cell>
          <cell r="C60" t="str">
            <v>Lycée Jean MONNET</v>
          </cell>
          <cell r="D60" t="str">
            <v>0341736C</v>
          </cell>
          <cell r="E60" t="str">
            <v>Rue de Malbosc -  BP 7045</v>
          </cell>
          <cell r="F60">
            <v>34088</v>
          </cell>
          <cell r="G60" t="str">
            <v>MONTPELLIER CEDEX 4</v>
          </cell>
          <cell r="H60" t="str">
            <v>04.67.10.36.00</v>
          </cell>
          <cell r="I60" t="str">
            <v>04.67.10.36.06</v>
          </cell>
          <cell r="J60">
            <v>0</v>
          </cell>
          <cell r="K60">
            <v>0</v>
          </cell>
          <cell r="L60" t="str">
            <v>ce.0341736C@ac-montpellier.fr</v>
          </cell>
          <cell r="M60" t="str">
            <v>Monsieur</v>
          </cell>
          <cell r="N60" t="str">
            <v>le</v>
          </cell>
          <cell r="O60" t="str">
            <v>Proviseur</v>
          </cell>
          <cell r="P60" t="str">
            <v>DIOT</v>
          </cell>
          <cell r="Q60" t="str">
            <v>Jean-Michel</v>
          </cell>
          <cell r="R60" t="str">
            <v>06.74.98.74.84</v>
          </cell>
          <cell r="S60">
            <v>0</v>
          </cell>
          <cell r="T60" t="str">
            <v>Véronique STRZEPEK</v>
          </cell>
          <cell r="U60">
            <v>0</v>
          </cell>
        </row>
        <row r="61">
          <cell r="A61">
            <v>34</v>
          </cell>
          <cell r="B61" t="str">
            <v>Public non Agricole</v>
          </cell>
          <cell r="C61" t="str">
            <v>EREA Jean-Jacques ROUSSEAU</v>
          </cell>
          <cell r="D61" t="str">
            <v>0340833W</v>
          </cell>
          <cell r="E61" t="str">
            <v>Avenue de la Colline - CS 10063</v>
          </cell>
          <cell r="F61">
            <v>34075</v>
          </cell>
          <cell r="G61" t="str">
            <v>MONTPELLIER CEDEX3</v>
          </cell>
          <cell r="H61" t="str">
            <v>04.67.10.41.41</v>
          </cell>
          <cell r="I61" t="str">
            <v>04.67.75.56.46</v>
          </cell>
          <cell r="J61">
            <v>0</v>
          </cell>
          <cell r="K61">
            <v>0</v>
          </cell>
          <cell r="L61" t="str">
            <v>ce.0340833W@ac-montpellier.fr</v>
          </cell>
          <cell r="M61" t="str">
            <v>Monsieur</v>
          </cell>
          <cell r="N61" t="str">
            <v>le</v>
          </cell>
          <cell r="O61" t="str">
            <v>Proviseur</v>
          </cell>
          <cell r="P61" t="str">
            <v>MARTINEAU</v>
          </cell>
          <cell r="Q61" t="str">
            <v>Didier</v>
          </cell>
          <cell r="R61" t="str">
            <v>06.85.57.63.59</v>
          </cell>
          <cell r="S61">
            <v>0</v>
          </cell>
          <cell r="T61" t="str">
            <v>Samir IJGUA</v>
          </cell>
          <cell r="U61">
            <v>0</v>
          </cell>
        </row>
        <row r="62">
          <cell r="A62">
            <v>34</v>
          </cell>
          <cell r="B62" t="str">
            <v>Public non Agricole</v>
          </cell>
          <cell r="C62" t="str">
            <v>Lycée Jean MOULIN</v>
          </cell>
          <cell r="D62" t="str">
            <v>0340059E</v>
          </cell>
          <cell r="E62" t="str">
            <v>1 avenue Paul Vidal de la Blache</v>
          </cell>
          <cell r="F62">
            <v>34120</v>
          </cell>
          <cell r="G62" t="str">
            <v>PEZENAS</v>
          </cell>
          <cell r="H62" t="str">
            <v>04.67.98.11.55</v>
          </cell>
          <cell r="I62" t="str">
            <v>04.67.98.07.49</v>
          </cell>
          <cell r="J62">
            <v>0</v>
          </cell>
          <cell r="K62">
            <v>0</v>
          </cell>
          <cell r="L62" t="str">
            <v>ce.0340059E@ac-montpellier.fr</v>
          </cell>
          <cell r="M62" t="str">
            <v>Monsieur</v>
          </cell>
          <cell r="N62" t="str">
            <v>le</v>
          </cell>
          <cell r="O62" t="str">
            <v>Proviseur</v>
          </cell>
          <cell r="P62" t="str">
            <v>GRELLET</v>
          </cell>
          <cell r="Q62" t="str">
            <v>Benoît</v>
          </cell>
          <cell r="R62" t="str">
            <v>06.42.47.16.25</v>
          </cell>
          <cell r="S62">
            <v>0</v>
          </cell>
          <cell r="T62" t="str">
            <v>M. FRANCK</v>
          </cell>
          <cell r="U62">
            <v>0</v>
          </cell>
        </row>
        <row r="63">
          <cell r="A63">
            <v>34</v>
          </cell>
          <cell r="B63" t="str">
            <v>Public non Agricole</v>
          </cell>
          <cell r="C63" t="str">
            <v>Lycée Professionnel Charles ALLIES</v>
          </cell>
          <cell r="D63" t="str">
            <v>0340061G</v>
          </cell>
          <cell r="E63" t="str">
            <v>24 Boulevard Joliot Curie - BP 74</v>
          </cell>
          <cell r="F63">
            <v>34120</v>
          </cell>
          <cell r="G63" t="str">
            <v>PEZENAS</v>
          </cell>
          <cell r="H63" t="str">
            <v>04 67 90 44 20</v>
          </cell>
          <cell r="I63" t="str">
            <v>04.67.98.34.52</v>
          </cell>
          <cell r="J63">
            <v>0</v>
          </cell>
          <cell r="K63">
            <v>0</v>
          </cell>
          <cell r="L63" t="str">
            <v>ce.0340061G@ac-montpellier.fr</v>
          </cell>
          <cell r="M63" t="str">
            <v>Monsieur</v>
          </cell>
          <cell r="N63" t="str">
            <v>le</v>
          </cell>
          <cell r="O63" t="str">
            <v>Proviseur</v>
          </cell>
          <cell r="P63" t="str">
            <v>MORAND</v>
          </cell>
          <cell r="Q63" t="str">
            <v>Gérard</v>
          </cell>
          <cell r="R63" t="str">
            <v>06.87.86.56.65</v>
          </cell>
          <cell r="S63">
            <v>0</v>
          </cell>
          <cell r="T63" t="str">
            <v>Cécile GALLINICA</v>
          </cell>
          <cell r="U63">
            <v>0</v>
          </cell>
        </row>
        <row r="64">
          <cell r="A64">
            <v>34</v>
          </cell>
          <cell r="B64" t="str">
            <v>Public Agricole</v>
          </cell>
          <cell r="C64" t="str">
            <v>Lycée Professionnel Agricole Charles Marie DE LA CONDAMINE</v>
          </cell>
          <cell r="D64" t="str">
            <v>0341059S</v>
          </cell>
          <cell r="E64" t="str">
            <v>4 allée du Général Montagne - BP 83</v>
          </cell>
          <cell r="F64">
            <v>34120</v>
          </cell>
          <cell r="G64" t="str">
            <v>PEZENAS</v>
          </cell>
          <cell r="H64" t="str">
            <v>04 67 98 13 09</v>
          </cell>
          <cell r="I64" t="str">
            <v>04.67.98.04.90</v>
          </cell>
          <cell r="J64">
            <v>0</v>
          </cell>
          <cell r="K64">
            <v>0</v>
          </cell>
          <cell r="L64" t="str">
            <v>lpa.pezenas@educagri.fr</v>
          </cell>
          <cell r="M64" t="str">
            <v>Monsieur</v>
          </cell>
          <cell r="N64" t="str">
            <v>le</v>
          </cell>
          <cell r="O64" t="str">
            <v>Proviseur</v>
          </cell>
          <cell r="P64" t="str">
            <v>BASTIE</v>
          </cell>
          <cell r="Q64" t="str">
            <v>Nicolas</v>
          </cell>
          <cell r="R64" t="str">
            <v>06.80.85.94.22</v>
          </cell>
          <cell r="S64">
            <v>0</v>
          </cell>
          <cell r="T64" t="str">
            <v>Anne GARZINO</v>
          </cell>
          <cell r="U64">
            <v>0</v>
          </cell>
        </row>
        <row r="65">
          <cell r="A65">
            <v>34</v>
          </cell>
          <cell r="B65" t="str">
            <v>Public non Agricole</v>
          </cell>
          <cell r="C65" t="str">
            <v>Lycée Jean JAURES</v>
          </cell>
          <cell r="D65" t="str">
            <v>0342066L</v>
          </cell>
          <cell r="E65" t="str">
            <v>Avenue Saint Sauveur - BP 12</v>
          </cell>
          <cell r="F65">
            <v>34980</v>
          </cell>
          <cell r="G65" t="str">
            <v>SAINT CLEMENT DE RIVIERE</v>
          </cell>
          <cell r="H65" t="str">
            <v>04.67.63.61.50</v>
          </cell>
          <cell r="I65" t="str">
            <v>04 67 63 61 68</v>
          </cell>
          <cell r="J65">
            <v>0</v>
          </cell>
          <cell r="K65">
            <v>0</v>
          </cell>
          <cell r="L65" t="str">
            <v>ce.0342066l@ac-montpellier.fr</v>
          </cell>
          <cell r="M65" t="str">
            <v>Madame</v>
          </cell>
          <cell r="N65" t="str">
            <v>la</v>
          </cell>
          <cell r="O65" t="str">
            <v>Proviseure</v>
          </cell>
          <cell r="P65" t="str">
            <v>LE BOLLOCH</v>
          </cell>
          <cell r="Q65" t="str">
            <v>Sylvie</v>
          </cell>
          <cell r="R65" t="str">
            <v>06.84.94.73.80</v>
          </cell>
          <cell r="S65">
            <v>0</v>
          </cell>
          <cell r="T65" t="str">
            <v>Emanuel DEYGAS</v>
          </cell>
          <cell r="U65">
            <v>0</v>
          </cell>
        </row>
        <row r="66">
          <cell r="A66">
            <v>34</v>
          </cell>
          <cell r="B66" t="str">
            <v>Public non Agricole</v>
          </cell>
          <cell r="C66" t="str">
            <v>Lycée Professionnel Jacques BREL</v>
          </cell>
          <cell r="D66" t="str">
            <v>0340069R</v>
          </cell>
          <cell r="E66" t="str">
            <v>15 avenue de la Gare</v>
          </cell>
          <cell r="F66">
            <v>34220</v>
          </cell>
          <cell r="G66" t="str">
            <v>SAINT PONS DE THOMIERES</v>
          </cell>
          <cell r="H66" t="str">
            <v>04.67.97.39.10</v>
          </cell>
          <cell r="I66" t="str">
            <v>04.67.97.31.41</v>
          </cell>
          <cell r="J66">
            <v>0</v>
          </cell>
          <cell r="K66">
            <v>0</v>
          </cell>
          <cell r="L66" t="str">
            <v>ce.0340069R@ac-montpellier.fr</v>
          </cell>
          <cell r="M66" t="str">
            <v>Monsieur</v>
          </cell>
          <cell r="N66" t="str">
            <v>le</v>
          </cell>
          <cell r="O66" t="str">
            <v>Proviseur</v>
          </cell>
          <cell r="P66" t="str">
            <v>MARTY</v>
          </cell>
          <cell r="Q66" t="str">
            <v>Christian</v>
          </cell>
          <cell r="R66" t="str">
            <v>06.22.66.67.84</v>
          </cell>
          <cell r="S66" t="str">
            <v>Laure REGAMEY</v>
          </cell>
          <cell r="T66" t="str">
            <v>Julie COUGET</v>
          </cell>
          <cell r="U66">
            <v>0</v>
          </cell>
        </row>
        <row r="67">
          <cell r="A67">
            <v>34</v>
          </cell>
          <cell r="B67" t="str">
            <v>Public non Agricole</v>
          </cell>
          <cell r="C67" t="str">
            <v>Lycée Marc Bloch</v>
          </cell>
          <cell r="D67" t="str">
            <v>0342091N</v>
          </cell>
          <cell r="E67" t="str">
            <v>Avenue Georges Frêche</v>
          </cell>
          <cell r="F67">
            <v>34410</v>
          </cell>
          <cell r="G67" t="str">
            <v>SERIGNAN</v>
          </cell>
          <cell r="H67" t="str">
            <v>04 67 35 35 10</v>
          </cell>
          <cell r="I67">
            <v>0</v>
          </cell>
          <cell r="J67" t="str">
            <v>pierre-louis.ganne@ac-montpellier.fr</v>
          </cell>
          <cell r="K67">
            <v>0</v>
          </cell>
          <cell r="L67" t="str">
            <v>ce.0342091N@ac-montpellier.fr</v>
          </cell>
          <cell r="M67" t="str">
            <v>Monsieur</v>
          </cell>
          <cell r="N67" t="str">
            <v>le</v>
          </cell>
          <cell r="O67" t="str">
            <v>Proviseur</v>
          </cell>
          <cell r="P67" t="str">
            <v>GANNE</v>
          </cell>
          <cell r="Q67" t="str">
            <v>Pierre-Louis</v>
          </cell>
          <cell r="R67" t="str">
            <v>06.16.61.35.99 
pierre-louis.ganne@ac-montpellier.fr</v>
          </cell>
          <cell r="S67">
            <v>0</v>
          </cell>
          <cell r="T67" t="str">
            <v>Véronique WOIFFLARD
06.23.99.33.81</v>
          </cell>
          <cell r="U67">
            <v>0</v>
          </cell>
        </row>
        <row r="68">
          <cell r="A68">
            <v>34</v>
          </cell>
          <cell r="B68" t="str">
            <v>Public non Agricole</v>
          </cell>
          <cell r="C68" t="str">
            <v>Lycée Paul VALERY</v>
          </cell>
          <cell r="D68" t="str">
            <v>0340075X</v>
          </cell>
          <cell r="E68" t="str">
            <v>55 rue Paul Valéry</v>
          </cell>
          <cell r="F68">
            <v>34200</v>
          </cell>
          <cell r="G68" t="str">
            <v>SETE</v>
          </cell>
          <cell r="H68" t="str">
            <v>04.67.51.62.90</v>
          </cell>
          <cell r="I68" t="str">
            <v>04.67.74.71.17</v>
          </cell>
          <cell r="J68">
            <v>0</v>
          </cell>
          <cell r="K68">
            <v>0</v>
          </cell>
          <cell r="L68" t="str">
            <v>ce.0340075X@ac-montpellier.fr</v>
          </cell>
          <cell r="M68" t="str">
            <v>Monsieur</v>
          </cell>
          <cell r="N68" t="str">
            <v>le</v>
          </cell>
          <cell r="O68" t="str">
            <v>Proviseur</v>
          </cell>
          <cell r="P68" t="str">
            <v>ROUX</v>
          </cell>
          <cell r="Q68" t="str">
            <v>Antoine</v>
          </cell>
          <cell r="R68" t="str">
            <v>06 71 00 03 24 (perso)</v>
          </cell>
          <cell r="S68">
            <v>0</v>
          </cell>
          <cell r="T68" t="str">
            <v>Michel BORG</v>
          </cell>
          <cell r="U68">
            <v>0</v>
          </cell>
        </row>
        <row r="69">
          <cell r="A69">
            <v>34</v>
          </cell>
          <cell r="B69" t="str">
            <v>Public non Agricole</v>
          </cell>
          <cell r="C69" t="str">
            <v>Lycée Irène et Frédéric JOLIOT-CURIE</v>
          </cell>
          <cell r="D69" t="str">
            <v>0340076Y</v>
          </cell>
          <cell r="E69" t="str">
            <v>105 rue du Dauphiné</v>
          </cell>
          <cell r="F69">
            <v>34200</v>
          </cell>
          <cell r="G69" t="str">
            <v>SETE</v>
          </cell>
          <cell r="H69" t="str">
            <v>04.67.18.66,66</v>
          </cell>
          <cell r="I69" t="str">
            <v>04.67.18.66.64</v>
          </cell>
          <cell r="J69">
            <v>0</v>
          </cell>
          <cell r="K69">
            <v>0</v>
          </cell>
          <cell r="L69" t="str">
            <v>ce.0340076Y@ac-montpellier.fr</v>
          </cell>
          <cell r="M69" t="str">
            <v>Monsieur</v>
          </cell>
          <cell r="N69" t="str">
            <v>le</v>
          </cell>
          <cell r="O69" t="str">
            <v>Proviseur</v>
          </cell>
          <cell r="P69" t="str">
            <v>PONS</v>
          </cell>
          <cell r="Q69" t="str">
            <v>Jean-François</v>
          </cell>
          <cell r="R69" t="str">
            <v>06.18.21.17.95</v>
          </cell>
          <cell r="S69">
            <v>0</v>
          </cell>
          <cell r="T69" t="str">
            <v>Emmanuelle CHABAUD</v>
          </cell>
          <cell r="U69">
            <v>0</v>
          </cell>
        </row>
        <row r="70">
          <cell r="A70">
            <v>34</v>
          </cell>
          <cell r="B70" t="str">
            <v>Public non agricole</v>
          </cell>
          <cell r="C70" t="str">
            <v>Lycée Professionnel Charles DE GAULLE</v>
          </cell>
          <cell r="D70" t="str">
            <v>0340078A</v>
          </cell>
          <cell r="E70" t="str">
            <v>38 rue Robespierre - Ancienne Caserne Vauban</v>
          </cell>
          <cell r="F70">
            <v>34200</v>
          </cell>
          <cell r="G70" t="str">
            <v>SETE</v>
          </cell>
          <cell r="H70" t="str">
            <v>04.67.46.73.00</v>
          </cell>
          <cell r="I70" t="str">
            <v>04.67.46.73.01</v>
          </cell>
          <cell r="J70">
            <v>0</v>
          </cell>
          <cell r="K70">
            <v>0</v>
          </cell>
          <cell r="L70" t="str">
            <v>ce.0340078A@ac-montpellier.fr</v>
          </cell>
          <cell r="M70" t="str">
            <v>Madame</v>
          </cell>
          <cell r="N70" t="str">
            <v>la</v>
          </cell>
          <cell r="O70" t="str">
            <v>Proviseure</v>
          </cell>
          <cell r="P70" t="str">
            <v>DESMARETZ</v>
          </cell>
          <cell r="Q70" t="str">
            <v>Valérie</v>
          </cell>
          <cell r="R70">
            <v>0</v>
          </cell>
          <cell r="S70">
            <v>0</v>
          </cell>
          <cell r="T70" t="str">
            <v>Cécile CAUSSE</v>
          </cell>
          <cell r="U70">
            <v>0</v>
          </cell>
        </row>
        <row r="71">
          <cell r="A71">
            <v>34</v>
          </cell>
          <cell r="B71" t="str">
            <v>Public non Agricole</v>
          </cell>
          <cell r="C71" t="str">
            <v>Lycée Professionnel Paul BOUSQUET</v>
          </cell>
          <cell r="D71" t="str">
            <v>0341699M</v>
          </cell>
          <cell r="E71" t="str">
            <v>Rue des Cormorans - Pointe du Barrou</v>
          </cell>
          <cell r="F71">
            <v>34207</v>
          </cell>
          <cell r="G71" t="str">
            <v>SETE CEDEX</v>
          </cell>
          <cell r="H71" t="str">
            <v>04.67.51.63.63</v>
          </cell>
          <cell r="I71" t="str">
            <v>04.67.51.63.64</v>
          </cell>
          <cell r="J71">
            <v>0</v>
          </cell>
          <cell r="K71">
            <v>0</v>
          </cell>
          <cell r="L71" t="str">
            <v>lyceemer-lr@developpement-durable.gouv.fr</v>
          </cell>
          <cell r="M71" t="str">
            <v>Monsieur</v>
          </cell>
          <cell r="N71" t="str">
            <v>le</v>
          </cell>
          <cell r="O71" t="str">
            <v>Proviseur</v>
          </cell>
          <cell r="P71" t="str">
            <v>TUDESQ</v>
          </cell>
          <cell r="Q71" t="str">
            <v>Michel</v>
          </cell>
          <cell r="R71" t="str">
            <v>06.73.35.89.61</v>
          </cell>
          <cell r="S71">
            <v>0</v>
          </cell>
          <cell r="T71" t="str">
            <v>Céline RANGER</v>
          </cell>
          <cell r="U71">
            <v>0</v>
          </cell>
        </row>
        <row r="72">
          <cell r="A72">
            <v>48</v>
          </cell>
          <cell r="B72" t="str">
            <v>Public Agricole</v>
          </cell>
          <cell r="C72" t="str">
            <v>Lycée Agricole Louis PASTEUR</v>
          </cell>
          <cell r="D72" t="str">
            <v>0480657D</v>
          </cell>
          <cell r="E72" t="str">
            <v>Chemin de Fraissinet</v>
          </cell>
          <cell r="F72">
            <v>48500</v>
          </cell>
          <cell r="G72" t="str">
            <v>LA CANOURGUE</v>
          </cell>
          <cell r="H72" t="str">
            <v>04 66 32 83 54</v>
          </cell>
          <cell r="I72" t="str">
            <v>04 66 32 89 24</v>
          </cell>
          <cell r="J72">
            <v>0</v>
          </cell>
          <cell r="K72">
            <v>0</v>
          </cell>
          <cell r="L72" t="str">
            <v>legta.la-canourgue@educagri.fr</v>
          </cell>
          <cell r="M72" t="str">
            <v>Monsieur</v>
          </cell>
          <cell r="N72" t="str">
            <v>le</v>
          </cell>
          <cell r="O72" t="str">
            <v>Proviseur</v>
          </cell>
          <cell r="P72" t="str">
            <v>PETITJEAN</v>
          </cell>
          <cell r="Q72" t="str">
            <v>Francis</v>
          </cell>
          <cell r="R72" t="str">
            <v>06.81.46.21.58</v>
          </cell>
          <cell r="S72">
            <v>0</v>
          </cell>
          <cell r="T72" t="str">
            <v>Elodie BONNET</v>
          </cell>
          <cell r="U72">
            <v>0</v>
          </cell>
        </row>
        <row r="73">
          <cell r="A73">
            <v>48</v>
          </cell>
          <cell r="B73" t="str">
            <v>Public non Agricole</v>
          </cell>
          <cell r="C73" t="str">
            <v>Lycée CHAPTAL</v>
          </cell>
          <cell r="D73" t="str">
            <v>0480007X</v>
          </cell>
          <cell r="E73" t="str">
            <v>Avenue Paulin Daudé - BP 21</v>
          </cell>
          <cell r="F73">
            <v>48001</v>
          </cell>
          <cell r="G73" t="str">
            <v>MENDE</v>
          </cell>
          <cell r="H73" t="str">
            <v>04.66.49.50.00</v>
          </cell>
          <cell r="I73" t="str">
            <v>04.66.49.50.13</v>
          </cell>
          <cell r="J73">
            <v>0</v>
          </cell>
          <cell r="K73">
            <v>0</v>
          </cell>
          <cell r="L73" t="str">
            <v>ce.0480007X@ac-montpellier.fr</v>
          </cell>
          <cell r="M73" t="str">
            <v>Monsieur</v>
          </cell>
          <cell r="N73" t="str">
            <v>le</v>
          </cell>
          <cell r="O73" t="str">
            <v>Proviseur</v>
          </cell>
          <cell r="P73" t="str">
            <v>VALETTE</v>
          </cell>
          <cell r="Q73" t="str">
            <v>Vincent</v>
          </cell>
          <cell r="R73">
            <v>0</v>
          </cell>
          <cell r="S73">
            <v>0</v>
          </cell>
          <cell r="T73" t="str">
            <v>Isabelle GAUTHIER</v>
          </cell>
          <cell r="U73">
            <v>0</v>
          </cell>
        </row>
        <row r="74">
          <cell r="A74">
            <v>48</v>
          </cell>
          <cell r="B74" t="str">
            <v>Public non Agricole</v>
          </cell>
          <cell r="C74" t="str">
            <v>Lycée Emile PEYTAVIN</v>
          </cell>
          <cell r="D74" t="str">
            <v>0480009Z</v>
          </cell>
          <cell r="E74" t="str">
            <v>Avenue du 11 novembre</v>
          </cell>
          <cell r="F74">
            <v>48001</v>
          </cell>
          <cell r="G74" t="str">
            <v>MENDE CEDEX</v>
          </cell>
          <cell r="H74" t="str">
            <v>04.66.49.18.66</v>
          </cell>
          <cell r="I74" t="str">
            <v>04.66.49.22.27</v>
          </cell>
          <cell r="J74">
            <v>0</v>
          </cell>
          <cell r="K74">
            <v>0</v>
          </cell>
          <cell r="L74" t="str">
            <v>ce.0480009Z@ac-montpellier.fr</v>
          </cell>
          <cell r="M74" t="str">
            <v>Madame</v>
          </cell>
          <cell r="N74" t="str">
            <v>la</v>
          </cell>
          <cell r="O74" t="str">
            <v>Proviseure</v>
          </cell>
          <cell r="P74" t="str">
            <v>LANGRAND</v>
          </cell>
          <cell r="Q74" t="str">
            <v>Nicole</v>
          </cell>
          <cell r="R74" t="str">
            <v>06 17 81 90 62</v>
          </cell>
          <cell r="S74">
            <v>0</v>
          </cell>
          <cell r="T74" t="str">
            <v>David PAUPIERE</v>
          </cell>
          <cell r="U74">
            <v>0</v>
          </cell>
        </row>
        <row r="75">
          <cell r="A75">
            <v>48</v>
          </cell>
          <cell r="B75" t="str">
            <v>Public non Agricole</v>
          </cell>
          <cell r="C75" t="str">
            <v>Lycée Professionnel Emile PEYTAVIN</v>
          </cell>
          <cell r="D75" t="str">
            <v>0480019K</v>
          </cell>
          <cell r="E75" t="str">
            <v>Avenue du 11 novembre</v>
          </cell>
          <cell r="F75">
            <v>48001</v>
          </cell>
          <cell r="G75" t="str">
            <v>MENDE CEDEX</v>
          </cell>
          <cell r="H75" t="str">
            <v>04.66.49.18.66</v>
          </cell>
          <cell r="I75" t="str">
            <v>04.66.49.22.27</v>
          </cell>
          <cell r="J75">
            <v>0</v>
          </cell>
          <cell r="K75">
            <v>0</v>
          </cell>
          <cell r="L75" t="str">
            <v>ce.0480019K@ac-montpellier.fr</v>
          </cell>
          <cell r="M75" t="str">
            <v>Madame</v>
          </cell>
          <cell r="N75" t="str">
            <v>la</v>
          </cell>
          <cell r="O75" t="str">
            <v>Proviseure</v>
          </cell>
          <cell r="P75" t="str">
            <v>LANGRAND</v>
          </cell>
          <cell r="Q75" t="str">
            <v>Nicole</v>
          </cell>
          <cell r="R75">
            <v>0</v>
          </cell>
          <cell r="S75">
            <v>0</v>
          </cell>
          <cell r="T75" t="str">
            <v>David PAUPIERE</v>
          </cell>
          <cell r="U75">
            <v>0</v>
          </cell>
        </row>
        <row r="76">
          <cell r="A76">
            <v>48</v>
          </cell>
          <cell r="B76" t="str">
            <v>Public Agricole</v>
          </cell>
          <cell r="C76" t="str">
            <v>Lycée Agricole François RABELAIS</v>
          </cell>
          <cell r="D76" t="str">
            <v>0480514Y</v>
          </cell>
          <cell r="E76" t="str">
            <v>Civergols</v>
          </cell>
          <cell r="F76">
            <v>48200</v>
          </cell>
          <cell r="G76" t="str">
            <v>SAINT CHELY D'APCHER</v>
          </cell>
          <cell r="H76" t="str">
            <v>04.66.42.61.50</v>
          </cell>
          <cell r="I76" t="str">
            <v>04.66.42.61.53</v>
          </cell>
          <cell r="J76" t="str">
            <v>renee.heim@educagri.fr</v>
          </cell>
          <cell r="K76">
            <v>0</v>
          </cell>
          <cell r="L76" t="str">
            <v>legta.st-chely-apcher@educagri.fr</v>
          </cell>
          <cell r="M76" t="str">
            <v>Madame</v>
          </cell>
          <cell r="N76" t="str">
            <v>la</v>
          </cell>
          <cell r="O76" t="str">
            <v>Proviseure</v>
          </cell>
          <cell r="P76" t="str">
            <v>HEIM</v>
          </cell>
          <cell r="Q76" t="str">
            <v>Renée</v>
          </cell>
          <cell r="R76" t="str">
            <v>06.32.94.31.12</v>
          </cell>
          <cell r="S76" t="str">
            <v>Laurent GASPARINI</v>
          </cell>
          <cell r="T76" t="str">
            <v>Stéphane VANEL</v>
          </cell>
          <cell r="U76">
            <v>0</v>
          </cell>
        </row>
        <row r="77">
          <cell r="A77">
            <v>48</v>
          </cell>
          <cell r="B77" t="str">
            <v>Public non Agricole</v>
          </cell>
          <cell r="C77" t="str">
            <v>Lycée Théophile ROUSSEL</v>
          </cell>
          <cell r="D77" t="str">
            <v>0480688M</v>
          </cell>
          <cell r="E77" t="str">
            <v>15 rue du Docteur Yves Dalle</v>
          </cell>
          <cell r="F77">
            <v>48200</v>
          </cell>
          <cell r="G77" t="str">
            <v>SAINT CHELY D'APCHER</v>
          </cell>
          <cell r="H77" t="str">
            <v>04.66.31.02.51</v>
          </cell>
          <cell r="I77" t="str">
            <v>04.66.31.05.01</v>
          </cell>
          <cell r="J77">
            <v>0</v>
          </cell>
          <cell r="K77">
            <v>0</v>
          </cell>
          <cell r="L77" t="str">
            <v>ce.0480688M@ac-montpellier.fr</v>
          </cell>
          <cell r="M77" t="str">
            <v>Madame</v>
          </cell>
          <cell r="N77" t="str">
            <v>la</v>
          </cell>
          <cell r="O77" t="str">
            <v>Proviseure</v>
          </cell>
          <cell r="P77" t="str">
            <v>FREIXEDAS</v>
          </cell>
          <cell r="Q77" t="str">
            <v>Reine</v>
          </cell>
          <cell r="R77" t="str">
            <v>06.89.81.44.49</v>
          </cell>
          <cell r="S77">
            <v>0</v>
          </cell>
          <cell r="T77" t="str">
            <v>Marie-Claire DESSEIGNE</v>
          </cell>
          <cell r="U77">
            <v>0</v>
          </cell>
        </row>
        <row r="78">
          <cell r="A78">
            <v>66</v>
          </cell>
          <cell r="B78" t="str">
            <v>Public non Agricole</v>
          </cell>
          <cell r="C78" t="str">
            <v>Lycée Christian BOURQUIN</v>
          </cell>
          <cell r="D78" t="str">
            <v>0660924W</v>
          </cell>
          <cell r="E78" t="str">
            <v>avenue Nelson Mandéla</v>
          </cell>
          <cell r="F78">
            <v>66700</v>
          </cell>
          <cell r="G78" t="str">
            <v>Argelès sur Mer</v>
          </cell>
          <cell r="H78" t="str">
            <v>04.68.81.02.02</v>
          </cell>
          <cell r="I78">
            <v>0</v>
          </cell>
          <cell r="J78">
            <v>0</v>
          </cell>
          <cell r="K78">
            <v>0</v>
          </cell>
          <cell r="L78" t="str">
            <v>ce.0660924W@ac-montpellier.fr</v>
          </cell>
          <cell r="M78" t="str">
            <v>Madame</v>
          </cell>
          <cell r="N78" t="str">
            <v>la</v>
          </cell>
          <cell r="O78" t="str">
            <v>Proviseure</v>
          </cell>
          <cell r="P78" t="str">
            <v>PINSON</v>
          </cell>
          <cell r="Q78" t="str">
            <v>Annick Valérie</v>
          </cell>
          <cell r="R78" t="str">
            <v>06.63.49.04.66</v>
          </cell>
          <cell r="S78">
            <v>0</v>
          </cell>
          <cell r="T78" t="str">
            <v>Michèle COEURJOLI</v>
          </cell>
          <cell r="U78">
            <v>0</v>
          </cell>
        </row>
        <row r="79">
          <cell r="A79">
            <v>0</v>
          </cell>
          <cell r="B79">
            <v>0</v>
          </cell>
          <cell r="C79" t="str">
            <v>adresse où lui adresser courrier</v>
          </cell>
          <cell r="D79">
            <v>0</v>
          </cell>
          <cell r="E79" t="str">
            <v>DSDEN  45 avenue Jean Giraudoux – BP 71080</v>
          </cell>
          <cell r="F79">
            <v>66103</v>
          </cell>
          <cell r="G79" t="str">
            <v>Perpignan cedex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</row>
        <row r="80">
          <cell r="A80">
            <v>66</v>
          </cell>
          <cell r="B80" t="str">
            <v>Public non Agricole</v>
          </cell>
          <cell r="C80" t="str">
            <v>Lycée Rosa Luxemburg</v>
          </cell>
          <cell r="D80" t="str">
            <v>0660856X</v>
          </cell>
          <cell r="E80" t="str">
            <v>2 avenue Jean Moulin - BP 208</v>
          </cell>
          <cell r="F80">
            <v>66141</v>
          </cell>
          <cell r="G80" t="str">
            <v>CANET EN ROUSSILLON CEDEX</v>
          </cell>
          <cell r="H80" t="str">
            <v>04.68.73.72.01</v>
          </cell>
          <cell r="I80" t="str">
            <v>04.68.80.17.00</v>
          </cell>
          <cell r="J80">
            <v>0</v>
          </cell>
          <cell r="K80">
            <v>0</v>
          </cell>
          <cell r="L80" t="str">
            <v>ce.0660856X@ac-montpellier.fr</v>
          </cell>
          <cell r="M80" t="str">
            <v>Monsieur</v>
          </cell>
          <cell r="N80" t="str">
            <v>le</v>
          </cell>
          <cell r="O80" t="str">
            <v>Proviseur</v>
          </cell>
          <cell r="P80" t="str">
            <v>BRIFFAUT</v>
          </cell>
          <cell r="Q80" t="str">
            <v>Olivier</v>
          </cell>
          <cell r="R80" t="str">
            <v>06.07.23.18.42</v>
          </cell>
          <cell r="S80" t="str">
            <v>Fabrice PONCHAUT</v>
          </cell>
          <cell r="T80" t="str">
            <v>Monique MEYER</v>
          </cell>
          <cell r="U80">
            <v>0</v>
          </cell>
        </row>
        <row r="81">
          <cell r="A81">
            <v>66</v>
          </cell>
          <cell r="B81" t="str">
            <v>Public non Agricole</v>
          </cell>
          <cell r="C81" t="str">
            <v>Lycée Déodat DE SEVERAC</v>
          </cell>
          <cell r="D81" t="str">
            <v>0660004W</v>
          </cell>
          <cell r="E81" t="str">
            <v>18 avenue des Tilleuls - BP 315</v>
          </cell>
          <cell r="F81">
            <v>66403</v>
          </cell>
          <cell r="G81" t="str">
            <v>CERET CEDEX</v>
          </cell>
          <cell r="H81" t="str">
            <v>04.68.87.10.85</v>
          </cell>
          <cell r="I81" t="str">
            <v>04.68.87.33.61</v>
          </cell>
          <cell r="J81">
            <v>0</v>
          </cell>
          <cell r="K81" t="str">
            <v>04.68.87.76.86</v>
          </cell>
          <cell r="L81" t="str">
            <v>ce.0660004W@ac-montpellier.fr</v>
          </cell>
          <cell r="M81" t="str">
            <v>Monsieur</v>
          </cell>
          <cell r="N81" t="str">
            <v>le</v>
          </cell>
          <cell r="O81" t="str">
            <v>Proviseur</v>
          </cell>
          <cell r="P81" t="str">
            <v>BOUSQUET</v>
          </cell>
          <cell r="Q81" t="str">
            <v>Patrice</v>
          </cell>
          <cell r="R81" t="str">
            <v>06.07.99.41.96</v>
          </cell>
          <cell r="S81" t="str">
            <v>Nicolas SALVAT</v>
          </cell>
          <cell r="T81" t="str">
            <v>Marie-Laure SALABERT</v>
          </cell>
          <cell r="U81">
            <v>0</v>
          </cell>
        </row>
        <row r="82">
          <cell r="A82">
            <v>66</v>
          </cell>
          <cell r="B82" t="str">
            <v>Public non Agricole</v>
          </cell>
          <cell r="C82" t="str">
            <v>Lycée Pierre DE COUBERTIN</v>
          </cell>
          <cell r="D82" t="str">
            <v>0660057D</v>
          </cell>
          <cell r="E82" t="str">
            <v>Avenue Pierre de Coubertin - BP88</v>
          </cell>
          <cell r="F82">
            <v>66123</v>
          </cell>
          <cell r="G82" t="str">
            <v>FONT ROMEU CEDEX</v>
          </cell>
          <cell r="H82" t="str">
            <v>04.68.30.83.10</v>
          </cell>
          <cell r="I82" t="str">
            <v>04.68.30.83.12</v>
          </cell>
          <cell r="J82">
            <v>0</v>
          </cell>
          <cell r="K82">
            <v>0</v>
          </cell>
          <cell r="L82" t="str">
            <v>ce.0660057d@ac-montpellier.fr</v>
          </cell>
          <cell r="M82" t="str">
            <v>Monsieur</v>
          </cell>
          <cell r="N82" t="str">
            <v>le</v>
          </cell>
          <cell r="O82" t="str">
            <v>Proviseur</v>
          </cell>
          <cell r="P82" t="str">
            <v>SALVAN</v>
          </cell>
          <cell r="Q82" t="str">
            <v>Olivier</v>
          </cell>
          <cell r="R82" t="str">
            <v>06.08.49.85.37</v>
          </cell>
          <cell r="S82">
            <v>0</v>
          </cell>
          <cell r="T82" t="str">
            <v>Laetitia MOREAUX</v>
          </cell>
          <cell r="U82">
            <v>0</v>
          </cell>
        </row>
        <row r="83">
          <cell r="A83">
            <v>66</v>
          </cell>
          <cell r="B83" t="str">
            <v>Public non Agricole</v>
          </cell>
          <cell r="C83" t="str">
            <v>EREA Joan MIRO</v>
          </cell>
          <cell r="D83" t="str">
            <v>0660078B</v>
          </cell>
          <cell r="E83" t="str">
            <v>73 chemin de la Passion Vella</v>
          </cell>
          <cell r="F83">
            <v>66100</v>
          </cell>
          <cell r="G83" t="str">
            <v>PERPIGNAN</v>
          </cell>
          <cell r="H83" t="str">
            <v>04.68.54.04.04</v>
          </cell>
          <cell r="I83" t="str">
            <v>04.68.54.09.83</v>
          </cell>
          <cell r="J83">
            <v>0</v>
          </cell>
          <cell r="K83">
            <v>0</v>
          </cell>
          <cell r="L83" t="str">
            <v>ce.0660078B@ac-montpellier.fr</v>
          </cell>
          <cell r="M83" t="str">
            <v>Monsieur</v>
          </cell>
          <cell r="N83" t="str">
            <v>le</v>
          </cell>
          <cell r="O83" t="str">
            <v>Proviseur</v>
          </cell>
          <cell r="P83" t="str">
            <v>GUILLAUMOND</v>
          </cell>
          <cell r="Q83" t="str">
            <v>Jean-Pierre</v>
          </cell>
          <cell r="R83" t="str">
            <v>06.73.60.07.25</v>
          </cell>
          <cell r="S83" t="str">
            <v>Françoise LOUIS</v>
          </cell>
          <cell r="T83" t="str">
            <v>Myriam NUNEZ</v>
          </cell>
          <cell r="U83">
            <v>0</v>
          </cell>
        </row>
        <row r="84">
          <cell r="A84">
            <v>66</v>
          </cell>
          <cell r="B84" t="str">
            <v>Public non Agricole</v>
          </cell>
          <cell r="C84" t="str">
            <v>Lycée François ARAGO</v>
          </cell>
          <cell r="D84" t="str">
            <v>0660010C</v>
          </cell>
          <cell r="E84" t="str">
            <v>22 avenue Président Doumer - BP 60119</v>
          </cell>
          <cell r="F84">
            <v>66001</v>
          </cell>
          <cell r="G84" t="str">
            <v>PERPIGNAN CEDEX</v>
          </cell>
          <cell r="H84" t="str">
            <v>04.68.68.19.29</v>
          </cell>
          <cell r="I84" t="str">
            <v>04.68.85.24.73</v>
          </cell>
          <cell r="J84">
            <v>0</v>
          </cell>
          <cell r="K84">
            <v>0</v>
          </cell>
          <cell r="L84" t="str">
            <v>ce.0660010c@ac-montpellier.fr</v>
          </cell>
          <cell r="M84" t="str">
            <v>Monsieur</v>
          </cell>
          <cell r="N84" t="str">
            <v>le</v>
          </cell>
          <cell r="O84" t="str">
            <v>Proviseur</v>
          </cell>
          <cell r="P84" t="str">
            <v>COLLEU</v>
          </cell>
          <cell r="Q84" t="str">
            <v>Pascal</v>
          </cell>
          <cell r="R84" t="str">
            <v>06.80.60.62.10</v>
          </cell>
          <cell r="S84" t="str">
            <v>Valérie FAUQUET
06.81.09.54.43</v>
          </cell>
          <cell r="T84" t="str">
            <v>Pierre CIRETTI</v>
          </cell>
          <cell r="U84">
            <v>0</v>
          </cell>
        </row>
        <row r="85">
          <cell r="A85">
            <v>66</v>
          </cell>
          <cell r="B85" t="str">
            <v>Public non Agricole</v>
          </cell>
          <cell r="C85" t="str">
            <v>Lycée Pablo PICASSO</v>
          </cell>
          <cell r="D85" t="str">
            <v>0660014G</v>
          </cell>
          <cell r="E85" t="str">
            <v>Clos Banet - 120 avenue Général Gilles</v>
          </cell>
          <cell r="F85">
            <v>66028</v>
          </cell>
          <cell r="G85" t="str">
            <v>PERPIGNAN CEDEX</v>
          </cell>
          <cell r="H85" t="str">
            <v>04.68.50.04.13</v>
          </cell>
          <cell r="I85" t="str">
            <v>04.68.50.16.77</v>
          </cell>
          <cell r="J85">
            <v>0</v>
          </cell>
          <cell r="K85">
            <v>0</v>
          </cell>
          <cell r="L85" t="str">
            <v>ce.0660014g@ac-montpellier.fr</v>
          </cell>
          <cell r="M85" t="str">
            <v>Monsieur</v>
          </cell>
          <cell r="N85" t="str">
            <v>le</v>
          </cell>
          <cell r="O85" t="str">
            <v>Proviseur</v>
          </cell>
          <cell r="P85" t="str">
            <v>FERRE</v>
          </cell>
          <cell r="Q85" t="str">
            <v>Didier</v>
          </cell>
          <cell r="R85" t="str">
            <v>07.86.47.06.20</v>
          </cell>
          <cell r="S85">
            <v>0</v>
          </cell>
          <cell r="T85" t="str">
            <v>Lionel VIDAL</v>
          </cell>
          <cell r="U85">
            <v>0</v>
          </cell>
        </row>
        <row r="86">
          <cell r="A86">
            <v>66</v>
          </cell>
          <cell r="B86" t="str">
            <v>Public non Agricole</v>
          </cell>
          <cell r="C86" t="str">
            <v>Lycée Aristide MAILLOL</v>
          </cell>
          <cell r="D86" t="str">
            <v>0660809W</v>
          </cell>
          <cell r="E86" t="str">
            <v>73 avenue Paul Casals - BP 30544</v>
          </cell>
          <cell r="F86">
            <v>66005</v>
          </cell>
          <cell r="G86" t="str">
            <v>PERPIGNAN CEDEX</v>
          </cell>
          <cell r="H86" t="str">
            <v>04.68.52.65.65</v>
          </cell>
          <cell r="I86" t="str">
            <v>04.68.52.65.76</v>
          </cell>
          <cell r="J86">
            <v>0</v>
          </cell>
          <cell r="K86">
            <v>0</v>
          </cell>
          <cell r="L86" t="str">
            <v>ce.0660809W@ac-montpellier.fr</v>
          </cell>
          <cell r="M86" t="str">
            <v>Monsieur</v>
          </cell>
          <cell r="N86" t="str">
            <v>le</v>
          </cell>
          <cell r="O86" t="str">
            <v>Proviseur</v>
          </cell>
          <cell r="P86" t="str">
            <v>MERCADAL</v>
          </cell>
          <cell r="Q86" t="str">
            <v>Jean-Marie</v>
          </cell>
          <cell r="R86" t="str">
            <v>06 81 32 57 32</v>
          </cell>
          <cell r="S86">
            <v>0</v>
          </cell>
          <cell r="T86" t="str">
            <v>Jean-Louis FONS</v>
          </cell>
          <cell r="U86">
            <v>0</v>
          </cell>
        </row>
        <row r="87">
          <cell r="A87">
            <v>66</v>
          </cell>
          <cell r="B87" t="str">
            <v>Public non Agricole</v>
          </cell>
          <cell r="C87" t="str">
            <v>Lycée Jean LURCAT</v>
          </cell>
          <cell r="D87" t="str">
            <v>0660011D</v>
          </cell>
          <cell r="E87" t="str">
            <v>25 avenue Albert Camus - BP 7019</v>
          </cell>
          <cell r="F87">
            <v>66070</v>
          </cell>
          <cell r="G87" t="str">
            <v>PERPIGNAN CEDEX</v>
          </cell>
          <cell r="H87" t="str">
            <v>04.68.50.28.91</v>
          </cell>
          <cell r="I87" t="str">
            <v>04.68.50.38.37</v>
          </cell>
          <cell r="J87">
            <v>0</v>
          </cell>
          <cell r="K87">
            <v>0</v>
          </cell>
          <cell r="L87" t="str">
            <v>ce.0660011D@ac-montpellier.fr</v>
          </cell>
          <cell r="M87" t="str">
            <v>Monsieur</v>
          </cell>
          <cell r="N87" t="str">
            <v>le</v>
          </cell>
          <cell r="O87" t="str">
            <v>Proviseur</v>
          </cell>
          <cell r="P87" t="str">
            <v>FONTES</v>
          </cell>
          <cell r="Q87" t="str">
            <v>Dominique</v>
          </cell>
          <cell r="R87" t="str">
            <v>06.46.59.57.33</v>
          </cell>
          <cell r="S87" t="str">
            <v>Nadia TONJI</v>
          </cell>
          <cell r="T87" t="str">
            <v>Jacques BARRE</v>
          </cell>
          <cell r="U87">
            <v>0</v>
          </cell>
        </row>
        <row r="88">
          <cell r="A88">
            <v>66</v>
          </cell>
          <cell r="B88" t="str">
            <v>Public non Agricole</v>
          </cell>
          <cell r="C88" t="str">
            <v>Lycée Professionnel Léon BLUM</v>
          </cell>
          <cell r="D88" t="str">
            <v>0660520G</v>
          </cell>
          <cell r="E88" t="str">
            <v>15 avenue Paul Alduy - BP 51510</v>
          </cell>
          <cell r="F88">
            <v>66103</v>
          </cell>
          <cell r="G88" t="str">
            <v>PERPIGNAN CEDEX</v>
          </cell>
          <cell r="H88" t="str">
            <v>04.68.54.03.21</v>
          </cell>
          <cell r="I88" t="str">
            <v>04.68.56.59.78</v>
          </cell>
          <cell r="J88">
            <v>0</v>
          </cell>
          <cell r="K88">
            <v>0</v>
          </cell>
          <cell r="L88" t="str">
            <v>ce.0660520G@ac-montpellier.fr</v>
          </cell>
          <cell r="M88" t="str">
            <v>Madame</v>
          </cell>
          <cell r="N88" t="str">
            <v>la</v>
          </cell>
          <cell r="O88" t="str">
            <v>Proviseure</v>
          </cell>
          <cell r="P88" t="str">
            <v>MORIEUX</v>
          </cell>
          <cell r="Q88" t="str">
            <v>Marie-France</v>
          </cell>
          <cell r="R88" t="str">
            <v>06.80.89.85.68</v>
          </cell>
          <cell r="S88" t="str">
            <v>Nathalie LEFEBVRE
04 68 54 81 61</v>
          </cell>
          <cell r="T88" t="str">
            <v>Mme GASCOU</v>
          </cell>
          <cell r="U88">
            <v>0</v>
          </cell>
        </row>
        <row r="89">
          <cell r="A89">
            <v>66</v>
          </cell>
          <cell r="B89" t="str">
            <v>Public non Agricole</v>
          </cell>
          <cell r="C89" t="str">
            <v>Lycée Charles RENOUVIER</v>
          </cell>
          <cell r="D89" t="str">
            <v>0660021P</v>
          </cell>
          <cell r="E89" t="str">
            <v>Route de Catllar</v>
          </cell>
          <cell r="F89">
            <v>66500</v>
          </cell>
          <cell r="G89" t="str">
            <v>PRADES</v>
          </cell>
          <cell r="H89" t="str">
            <v>04.68.96.39.55</v>
          </cell>
          <cell r="I89" t="str">
            <v>04.68.96.69.10</v>
          </cell>
          <cell r="J89">
            <v>0</v>
          </cell>
          <cell r="K89">
            <v>0</v>
          </cell>
          <cell r="L89" t="str">
            <v>ce.0660021P@ac-montpellier.fr</v>
          </cell>
          <cell r="M89" t="str">
            <v>Monsieur</v>
          </cell>
          <cell r="N89" t="str">
            <v>le</v>
          </cell>
          <cell r="O89" t="str">
            <v>Proviseur</v>
          </cell>
          <cell r="P89" t="str">
            <v>SECK</v>
          </cell>
          <cell r="Q89" t="str">
            <v>Baye</v>
          </cell>
          <cell r="R89" t="str">
            <v>06.18.61.61.27</v>
          </cell>
          <cell r="S89">
            <v>0</v>
          </cell>
          <cell r="T89" t="str">
            <v>Christine FONTES</v>
          </cell>
          <cell r="U89">
            <v>0</v>
          </cell>
        </row>
        <row r="90">
          <cell r="A90">
            <v>66</v>
          </cell>
          <cell r="B90" t="str">
            <v>Public Agricole</v>
          </cell>
          <cell r="C90" t="str">
            <v>Lycée Professionnel Agricole Claude SIMON</v>
          </cell>
          <cell r="D90" t="str">
            <v>0660039J</v>
          </cell>
          <cell r="E90" t="str">
            <v>4 rue Pasteur - BP 100</v>
          </cell>
          <cell r="F90">
            <v>66602</v>
          </cell>
          <cell r="G90" t="str">
            <v>RIVESALTES Cedex</v>
          </cell>
          <cell r="H90" t="str">
            <v>04 68 64 08 41</v>
          </cell>
          <cell r="I90" t="str">
            <v>04 68 64 44 12</v>
          </cell>
          <cell r="J90">
            <v>0</v>
          </cell>
          <cell r="K90">
            <v>0</v>
          </cell>
          <cell r="L90" t="str">
            <v>lpa.rivesaltes@educagri.fr</v>
          </cell>
          <cell r="M90" t="str">
            <v>Monsieur</v>
          </cell>
          <cell r="N90" t="str">
            <v>le</v>
          </cell>
          <cell r="O90" t="str">
            <v>Directeur</v>
          </cell>
          <cell r="P90" t="str">
            <v>PETIT</v>
          </cell>
          <cell r="Q90" t="str">
            <v>Nicolas</v>
          </cell>
          <cell r="R90" t="str">
            <v>06.08.73.78.68</v>
          </cell>
          <cell r="S90">
            <v>0</v>
          </cell>
          <cell r="T90" t="str">
            <v>Martine OLSZOWY</v>
          </cell>
          <cell r="U90">
            <v>0</v>
          </cell>
        </row>
        <row r="91">
          <cell r="A91">
            <v>66</v>
          </cell>
          <cell r="B91" t="str">
            <v>Public Agricole</v>
          </cell>
          <cell r="C91" t="str">
            <v>Lycée Agricole Federico GARCIA LORCA</v>
          </cell>
          <cell r="D91" t="str">
            <v>0660699B</v>
          </cell>
          <cell r="E91" t="str">
            <v>RN 114  - BP 76</v>
          </cell>
          <cell r="F91">
            <v>66200</v>
          </cell>
          <cell r="G91" t="str">
            <v>THEZA</v>
          </cell>
          <cell r="H91" t="str">
            <v>04.68.37.99.37</v>
          </cell>
          <cell r="I91" t="str">
            <v>04.68.22.85.99</v>
          </cell>
          <cell r="J91">
            <v>0</v>
          </cell>
          <cell r="K91">
            <v>0</v>
          </cell>
          <cell r="L91" t="str">
            <v>legta.perpignan@educagri.fr</v>
          </cell>
          <cell r="M91" t="str">
            <v>Monsieur</v>
          </cell>
          <cell r="N91" t="str">
            <v>le</v>
          </cell>
          <cell r="O91" t="str">
            <v>Directeur</v>
          </cell>
          <cell r="P91" t="str">
            <v>AMINE</v>
          </cell>
          <cell r="Q91" t="str">
            <v>Thami</v>
          </cell>
          <cell r="R91" t="str">
            <v>06.15.20.30.89</v>
          </cell>
          <cell r="S91" t="str">
            <v>LLANAS Philippe</v>
          </cell>
          <cell r="T91" t="str">
            <v>David REMY</v>
          </cell>
          <cell r="U91">
            <v>0</v>
          </cell>
        </row>
        <row r="92">
          <cell r="A92">
            <v>66</v>
          </cell>
          <cell r="B92" t="str">
            <v>Public non Agricole</v>
          </cell>
          <cell r="C92" t="str">
            <v>Lycée Professionnel Alfred SAUVY</v>
          </cell>
          <cell r="D92" t="str">
            <v>0660026V</v>
          </cell>
          <cell r="E92" t="str">
            <v>Domaine Lagrange</v>
          </cell>
          <cell r="F92">
            <v>66740</v>
          </cell>
          <cell r="G92" t="str">
            <v>VILLELONGUE DELS MONTS</v>
          </cell>
          <cell r="H92" t="str">
            <v>04.68.95.34.00</v>
          </cell>
          <cell r="I92" t="str">
            <v>04.68.95.34.01</v>
          </cell>
          <cell r="J92">
            <v>0</v>
          </cell>
          <cell r="K92">
            <v>0</v>
          </cell>
          <cell r="L92" t="str">
            <v>ce.0660026V@ac-montpellier.fr</v>
          </cell>
          <cell r="M92" t="str">
            <v>Monsieur</v>
          </cell>
          <cell r="N92" t="str">
            <v>le</v>
          </cell>
          <cell r="O92" t="str">
            <v>Proviseur</v>
          </cell>
          <cell r="P92" t="str">
            <v>CASSOU</v>
          </cell>
          <cell r="Q92" t="str">
            <v>Patrick</v>
          </cell>
          <cell r="R92" t="str">
            <v>06 67 60 49 55</v>
          </cell>
          <cell r="S92" t="str">
            <v>Mr BANCHEREAU</v>
          </cell>
          <cell r="T92" t="str">
            <v>Charles CONNEN DE CROZALS 04,68,95,34,04</v>
          </cell>
          <cell r="U92">
            <v>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A256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RowHeight="12.75" outlineLevelCol="1"/>
  <cols>
    <col min="1" max="1" width="9.85546875" style="35" bestFit="1" customWidth="1"/>
    <col min="2" max="2" width="71.42578125" style="36" bestFit="1" customWidth="1"/>
    <col min="3" max="3" width="10.85546875" style="29" bestFit="1" customWidth="1"/>
    <col min="4" max="4" width="29.5703125" style="36" bestFit="1" customWidth="1"/>
    <col min="5" max="5" width="25.7109375" style="24" hidden="1" customWidth="1" outlineLevel="1"/>
    <col min="6" max="6" width="20.7109375" style="24" hidden="1" customWidth="1" outlineLevel="1"/>
    <col min="7" max="7" width="7.7109375" hidden="1" customWidth="1" outlineLevel="1"/>
    <col min="8" max="8" width="26" hidden="1" customWidth="1" outlineLevel="1"/>
    <col min="9" max="9" width="9.85546875" style="52" bestFit="1" customWidth="1" collapsed="1"/>
    <col min="10" max="10" width="9.42578125" style="16" bestFit="1" customWidth="1"/>
    <col min="11" max="11" width="14.140625" style="17" bestFit="1" customWidth="1"/>
    <col min="12" max="12" width="10.7109375" style="16" bestFit="1" customWidth="1"/>
    <col min="13" max="13" width="13.28515625" style="24" customWidth="1"/>
    <col min="14" max="14" width="5.85546875" style="16" customWidth="1"/>
    <col min="15" max="15" width="12.85546875" style="16" bestFit="1" customWidth="1"/>
    <col min="16" max="16" width="9" style="16" bestFit="1" customWidth="1"/>
    <col min="17" max="17" width="11.140625" style="16" bestFit="1" customWidth="1"/>
    <col min="18" max="18" width="25.5703125" style="16" bestFit="1" customWidth="1"/>
    <col min="19" max="22" width="10.7109375" style="65" customWidth="1"/>
    <col min="23" max="23" width="11.140625" style="18" bestFit="1" customWidth="1"/>
    <col min="24" max="24" width="10.5703125" style="18" bestFit="1" customWidth="1"/>
    <col min="25" max="25" width="11" style="21" bestFit="1" customWidth="1"/>
    <col min="26" max="26" width="11" style="21" customWidth="1"/>
    <col min="27" max="31" width="10.7109375" style="65" customWidth="1"/>
    <col min="32" max="32" width="10.5703125" style="16" bestFit="1" customWidth="1"/>
    <col min="33" max="34" width="11.28515625" style="16" bestFit="1" customWidth="1"/>
    <col min="35" max="35" width="10.7109375" style="69" bestFit="1" customWidth="1"/>
    <col min="36" max="36" width="10.5703125" style="61" bestFit="1" customWidth="1"/>
  </cols>
  <sheetData>
    <row r="1" spans="1:235" s="8" customFormat="1" ht="48">
      <c r="A1" s="9" t="s">
        <v>14</v>
      </c>
      <c r="B1" s="30" t="s">
        <v>35</v>
      </c>
      <c r="C1" s="9" t="s">
        <v>5</v>
      </c>
      <c r="D1" s="9" t="s">
        <v>0</v>
      </c>
      <c r="E1" s="9" t="s">
        <v>3</v>
      </c>
      <c r="F1" s="9" t="s">
        <v>4</v>
      </c>
      <c r="G1" s="9" t="s">
        <v>2</v>
      </c>
      <c r="H1" s="10" t="s">
        <v>1</v>
      </c>
      <c r="I1" s="48" t="s">
        <v>48</v>
      </c>
      <c r="J1" s="47" t="s">
        <v>11</v>
      </c>
      <c r="K1" s="43" t="s">
        <v>12</v>
      </c>
      <c r="L1" s="6" t="s">
        <v>13</v>
      </c>
      <c r="M1" s="6" t="s">
        <v>38</v>
      </c>
      <c r="N1" s="5" t="s">
        <v>15</v>
      </c>
      <c r="O1" s="5" t="s">
        <v>16</v>
      </c>
      <c r="P1" s="5" t="s">
        <v>17</v>
      </c>
      <c r="Q1" s="5" t="s">
        <v>18</v>
      </c>
      <c r="R1" s="5" t="s">
        <v>19</v>
      </c>
      <c r="S1" s="62" t="s">
        <v>23</v>
      </c>
      <c r="T1" s="62" t="s">
        <v>24</v>
      </c>
      <c r="U1" s="62" t="s">
        <v>25</v>
      </c>
      <c r="V1" s="62" t="s">
        <v>26</v>
      </c>
      <c r="W1" s="12" t="s">
        <v>20</v>
      </c>
      <c r="X1" s="12" t="s">
        <v>21</v>
      </c>
      <c r="Y1" s="19" t="s">
        <v>22</v>
      </c>
      <c r="Z1" s="19" t="s">
        <v>47</v>
      </c>
      <c r="AA1" s="62" t="s">
        <v>6</v>
      </c>
      <c r="AB1" s="62" t="s">
        <v>7</v>
      </c>
      <c r="AC1" s="62" t="s">
        <v>8</v>
      </c>
      <c r="AD1" s="62" t="s">
        <v>9</v>
      </c>
      <c r="AE1" s="62" t="s">
        <v>10</v>
      </c>
      <c r="AF1" s="5" t="s">
        <v>31</v>
      </c>
      <c r="AG1" s="5" t="s">
        <v>32</v>
      </c>
      <c r="AH1" s="5" t="s">
        <v>27</v>
      </c>
      <c r="AI1" s="66" t="s">
        <v>36</v>
      </c>
      <c r="AJ1" s="58" t="s">
        <v>39</v>
      </c>
      <c r="AK1" s="7" t="s">
        <v>186</v>
      </c>
      <c r="AL1" s="7" t="s">
        <v>187</v>
      </c>
      <c r="AM1" s="7" t="s">
        <v>188</v>
      </c>
      <c r="AN1" s="7" t="s">
        <v>189</v>
      </c>
      <c r="AO1" s="7" t="s">
        <v>190</v>
      </c>
      <c r="AP1" s="7" t="s">
        <v>191</v>
      </c>
      <c r="AQ1" s="7" t="s">
        <v>192</v>
      </c>
      <c r="AR1" s="7" t="s">
        <v>193</v>
      </c>
      <c r="AS1" s="7" t="s">
        <v>194</v>
      </c>
      <c r="AT1" s="7" t="s">
        <v>195</v>
      </c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</row>
    <row r="2" spans="1:235" ht="25.5">
      <c r="A2" s="31">
        <v>0</v>
      </c>
      <c r="B2" s="27" t="s">
        <v>34</v>
      </c>
      <c r="C2" s="27" t="s">
        <v>33</v>
      </c>
      <c r="D2" s="27" t="s">
        <v>37</v>
      </c>
      <c r="E2" s="25" t="s">
        <v>28</v>
      </c>
      <c r="F2" s="25" t="s">
        <v>29</v>
      </c>
      <c r="G2" s="11">
        <v>12345</v>
      </c>
      <c r="H2" s="46" t="s">
        <v>30</v>
      </c>
      <c r="I2" s="49"/>
      <c r="J2" s="40" t="s">
        <v>209</v>
      </c>
      <c r="K2" s="14" t="str">
        <f>VLOOKUP(J2,chargéOP!$A$1:$G$30,4,FALSE)</f>
        <v>téléphone</v>
      </c>
      <c r="L2" s="14" t="str">
        <f>VLOOKUP(J2,chargéOP!$A$1:$G$30,7,FALSE)</f>
        <v>ref_gest</v>
      </c>
      <c r="M2" s="14" t="str">
        <f>VLOOKUP(J2,chargéOP!$A$1:$G$30,5,FALSE)</f>
        <v>prenom.nom@.fr</v>
      </c>
      <c r="N2" s="13"/>
      <c r="O2" s="13"/>
      <c r="P2" s="13"/>
      <c r="Q2" s="13"/>
      <c r="R2" s="40"/>
      <c r="S2" s="63"/>
      <c r="T2" s="63"/>
      <c r="U2" s="63"/>
      <c r="V2" s="63"/>
      <c r="W2" s="15"/>
      <c r="X2" s="15"/>
      <c r="Y2" s="20"/>
      <c r="Z2" s="45"/>
      <c r="AA2" s="63"/>
      <c r="AB2" s="63"/>
      <c r="AC2" s="63"/>
      <c r="AD2" s="63"/>
      <c r="AE2" s="63"/>
      <c r="AF2" s="55"/>
      <c r="AG2" s="56"/>
      <c r="AH2" s="40"/>
      <c r="AI2" s="67"/>
      <c r="AJ2" s="59"/>
    </row>
    <row r="3" spans="1:235" s="4" customFormat="1" ht="25.5">
      <c r="A3" s="32">
        <v>1</v>
      </c>
      <c r="B3" s="33" t="s">
        <v>200</v>
      </c>
      <c r="C3" s="28">
        <v>1</v>
      </c>
      <c r="D3" s="33" t="s">
        <v>208</v>
      </c>
      <c r="E3" s="22"/>
      <c r="F3" s="22"/>
      <c r="G3" s="2"/>
      <c r="H3" s="2"/>
      <c r="I3" s="53"/>
      <c r="J3" s="41" t="s">
        <v>209</v>
      </c>
      <c r="K3" s="57" t="str">
        <f t="shared" ref="K3:M18" si="0">K2</f>
        <v>téléphone</v>
      </c>
      <c r="L3" s="41" t="str">
        <f t="shared" si="0"/>
        <v>ref_gest</v>
      </c>
      <c r="M3" s="41" t="str">
        <f t="shared" si="0"/>
        <v>prenom.nom@.fr</v>
      </c>
      <c r="N3" s="41"/>
      <c r="O3" s="41"/>
      <c r="P3" s="41"/>
      <c r="Q3" s="41"/>
      <c r="R3" s="41"/>
      <c r="S3" s="64"/>
      <c r="T3" s="64"/>
      <c r="U3" s="64"/>
      <c r="V3" s="64"/>
      <c r="W3" s="41"/>
      <c r="X3" s="41"/>
      <c r="Y3" s="54"/>
      <c r="Z3" s="41"/>
      <c r="AA3" s="64"/>
      <c r="AB3" s="64"/>
      <c r="AC3" s="64"/>
      <c r="AD3" s="64"/>
      <c r="AE3" s="64"/>
      <c r="AF3" s="70"/>
      <c r="AG3" s="41"/>
      <c r="AH3" s="41"/>
      <c r="AI3" s="68"/>
      <c r="AJ3" s="60"/>
    </row>
    <row r="4" spans="1:235" s="4" customFormat="1" ht="25.5">
      <c r="A4" s="32">
        <v>1</v>
      </c>
      <c r="B4" s="33" t="s">
        <v>200</v>
      </c>
      <c r="C4" s="28">
        <v>1</v>
      </c>
      <c r="D4" s="33" t="s">
        <v>208</v>
      </c>
      <c r="E4" s="22"/>
      <c r="F4" s="22"/>
      <c r="G4" s="2"/>
      <c r="H4" s="2"/>
      <c r="I4" s="53"/>
      <c r="J4" s="41" t="s">
        <v>209</v>
      </c>
      <c r="K4" s="57" t="str">
        <f t="shared" si="0"/>
        <v>téléphone</v>
      </c>
      <c r="L4" s="41" t="str">
        <f t="shared" si="0"/>
        <v>ref_gest</v>
      </c>
      <c r="M4" s="41" t="str">
        <f t="shared" si="0"/>
        <v>prenom.nom@.fr</v>
      </c>
      <c r="N4" s="41"/>
      <c r="O4" s="41"/>
      <c r="P4" s="41"/>
      <c r="Q4" s="41"/>
      <c r="R4" s="41"/>
      <c r="S4" s="64"/>
      <c r="T4" s="64"/>
      <c r="U4" s="64"/>
      <c r="V4" s="64"/>
      <c r="W4" s="41"/>
      <c r="X4" s="41"/>
      <c r="Y4" s="54"/>
      <c r="Z4" s="41"/>
      <c r="AA4" s="64"/>
      <c r="AB4" s="64"/>
      <c r="AC4" s="64"/>
      <c r="AD4" s="64"/>
      <c r="AE4" s="64"/>
      <c r="AF4" s="70"/>
      <c r="AG4" s="41"/>
      <c r="AH4" s="41"/>
      <c r="AI4" s="68"/>
      <c r="AJ4" s="60"/>
    </row>
    <row r="5" spans="1:235" s="4" customFormat="1" ht="25.5">
      <c r="A5" s="32">
        <v>1</v>
      </c>
      <c r="B5" s="33" t="s">
        <v>200</v>
      </c>
      <c r="C5" s="28">
        <v>1</v>
      </c>
      <c r="D5" s="33" t="s">
        <v>208</v>
      </c>
      <c r="E5" s="22"/>
      <c r="F5" s="22"/>
      <c r="G5" s="2"/>
      <c r="H5" s="2"/>
      <c r="I5" s="53"/>
      <c r="J5" s="41" t="s">
        <v>209</v>
      </c>
      <c r="K5" s="57" t="str">
        <f t="shared" si="0"/>
        <v>téléphone</v>
      </c>
      <c r="L5" s="41" t="str">
        <f t="shared" si="0"/>
        <v>ref_gest</v>
      </c>
      <c r="M5" s="41" t="str">
        <f t="shared" si="0"/>
        <v>prenom.nom@.fr</v>
      </c>
      <c r="N5" s="41"/>
      <c r="O5" s="41"/>
      <c r="P5" s="41"/>
      <c r="Q5" s="41"/>
      <c r="R5" s="41"/>
      <c r="S5" s="64"/>
      <c r="T5" s="64"/>
      <c r="U5" s="64"/>
      <c r="V5" s="64"/>
      <c r="W5" s="41"/>
      <c r="X5" s="41"/>
      <c r="Y5" s="54"/>
      <c r="Z5" s="41"/>
      <c r="AA5" s="64"/>
      <c r="AB5" s="64"/>
      <c r="AC5" s="64"/>
      <c r="AD5" s="64"/>
      <c r="AE5" s="64"/>
      <c r="AF5" s="70"/>
      <c r="AG5" s="41"/>
      <c r="AH5" s="41"/>
      <c r="AI5" s="68"/>
      <c r="AJ5" s="60"/>
    </row>
    <row r="6" spans="1:235" s="4" customFormat="1" ht="25.5">
      <c r="A6" s="32">
        <v>1</v>
      </c>
      <c r="B6" s="33" t="s">
        <v>200</v>
      </c>
      <c r="C6" s="28">
        <v>1</v>
      </c>
      <c r="D6" s="33" t="s">
        <v>208</v>
      </c>
      <c r="E6" s="22"/>
      <c r="F6" s="22"/>
      <c r="G6" s="2"/>
      <c r="H6" s="2"/>
      <c r="I6" s="53"/>
      <c r="J6" s="41" t="s">
        <v>209</v>
      </c>
      <c r="K6" s="57" t="str">
        <f t="shared" si="0"/>
        <v>téléphone</v>
      </c>
      <c r="L6" s="41" t="str">
        <f t="shared" si="0"/>
        <v>ref_gest</v>
      </c>
      <c r="M6" s="41" t="str">
        <f t="shared" si="0"/>
        <v>prenom.nom@.fr</v>
      </c>
      <c r="N6" s="41"/>
      <c r="O6" s="41"/>
      <c r="P6" s="41"/>
      <c r="Q6" s="41"/>
      <c r="R6" s="41"/>
      <c r="S6" s="64"/>
      <c r="T6" s="64"/>
      <c r="U6" s="64"/>
      <c r="V6" s="64"/>
      <c r="W6" s="41"/>
      <c r="X6" s="41"/>
      <c r="Y6" s="54"/>
      <c r="Z6" s="41"/>
      <c r="AA6" s="64"/>
      <c r="AB6" s="64"/>
      <c r="AC6" s="64"/>
      <c r="AD6" s="64"/>
      <c r="AE6" s="64"/>
      <c r="AF6" s="70"/>
      <c r="AG6" s="41"/>
      <c r="AH6" s="41"/>
      <c r="AI6" s="68"/>
      <c r="AJ6" s="60"/>
    </row>
    <row r="7" spans="1:235" s="4" customFormat="1" ht="25.5">
      <c r="A7" s="32">
        <v>1</v>
      </c>
      <c r="B7" s="33" t="s">
        <v>200</v>
      </c>
      <c r="C7" s="28">
        <v>1</v>
      </c>
      <c r="D7" s="33" t="s">
        <v>208</v>
      </c>
      <c r="E7" s="22"/>
      <c r="F7" s="22"/>
      <c r="G7" s="2"/>
      <c r="H7" s="2"/>
      <c r="I7" s="53"/>
      <c r="J7" s="41" t="s">
        <v>209</v>
      </c>
      <c r="K7" s="57" t="str">
        <f t="shared" si="0"/>
        <v>téléphone</v>
      </c>
      <c r="L7" s="41" t="str">
        <f t="shared" si="0"/>
        <v>ref_gest</v>
      </c>
      <c r="M7" s="41" t="str">
        <f t="shared" si="0"/>
        <v>prenom.nom@.fr</v>
      </c>
      <c r="N7" s="41"/>
      <c r="O7" s="41"/>
      <c r="P7" s="41"/>
      <c r="Q7" s="41"/>
      <c r="R7" s="41"/>
      <c r="S7" s="64"/>
      <c r="T7" s="64"/>
      <c r="U7" s="64"/>
      <c r="V7" s="64"/>
      <c r="W7" s="41"/>
      <c r="X7" s="41"/>
      <c r="Y7" s="54"/>
      <c r="Z7" s="41"/>
      <c r="AA7" s="64"/>
      <c r="AB7" s="64"/>
      <c r="AC7" s="64"/>
      <c r="AD7" s="64"/>
      <c r="AE7" s="64"/>
      <c r="AF7" s="70"/>
      <c r="AG7" s="41"/>
      <c r="AH7" s="41"/>
      <c r="AI7" s="68"/>
      <c r="AJ7" s="60"/>
    </row>
    <row r="8" spans="1:235" s="4" customFormat="1" ht="25.5">
      <c r="A8" s="32">
        <v>2</v>
      </c>
      <c r="B8" s="33" t="s">
        <v>200</v>
      </c>
      <c r="C8" s="28">
        <v>2</v>
      </c>
      <c r="D8" s="33" t="s">
        <v>208</v>
      </c>
      <c r="E8" s="22"/>
      <c r="F8" s="22"/>
      <c r="G8" s="2"/>
      <c r="H8" s="2"/>
      <c r="I8" s="50"/>
      <c r="J8" s="41" t="s">
        <v>209</v>
      </c>
      <c r="K8" s="57" t="str">
        <f t="shared" si="0"/>
        <v>téléphone</v>
      </c>
      <c r="L8" s="41" t="str">
        <f t="shared" si="0"/>
        <v>ref_gest</v>
      </c>
      <c r="M8" s="41" t="str">
        <f t="shared" si="0"/>
        <v>prenom.nom@.fr</v>
      </c>
      <c r="N8" s="41"/>
      <c r="O8" s="41"/>
      <c r="P8" s="41"/>
      <c r="Q8" s="41"/>
      <c r="R8" s="41"/>
      <c r="S8" s="64"/>
      <c r="T8" s="64"/>
      <c r="U8" s="64"/>
      <c r="V8" s="64"/>
      <c r="W8" s="41"/>
      <c r="X8" s="41"/>
      <c r="Y8" s="54"/>
      <c r="Z8" s="41"/>
      <c r="AA8" s="64"/>
      <c r="AB8" s="64"/>
      <c r="AC8" s="64"/>
      <c r="AD8" s="64"/>
      <c r="AE8" s="64"/>
      <c r="AF8" s="70"/>
      <c r="AG8" s="41"/>
      <c r="AH8" s="41"/>
      <c r="AI8" s="68"/>
      <c r="AJ8" s="60"/>
    </row>
    <row r="9" spans="1:235" s="4" customFormat="1" ht="25.5">
      <c r="A9" s="32">
        <v>2</v>
      </c>
      <c r="B9" s="33" t="s">
        <v>200</v>
      </c>
      <c r="C9" s="28">
        <v>2</v>
      </c>
      <c r="D9" s="33" t="s">
        <v>208</v>
      </c>
      <c r="E9" s="22"/>
      <c r="F9" s="22"/>
      <c r="G9" s="2"/>
      <c r="H9" s="2"/>
      <c r="I9" s="50"/>
      <c r="J9" s="41" t="s">
        <v>209</v>
      </c>
      <c r="K9" s="57" t="str">
        <f t="shared" si="0"/>
        <v>téléphone</v>
      </c>
      <c r="L9" s="41" t="str">
        <f t="shared" si="0"/>
        <v>ref_gest</v>
      </c>
      <c r="M9" s="41" t="str">
        <f t="shared" si="0"/>
        <v>prenom.nom@.fr</v>
      </c>
      <c r="N9" s="41"/>
      <c r="O9" s="41"/>
      <c r="P9" s="41"/>
      <c r="Q9" s="41"/>
      <c r="R9" s="41"/>
      <c r="S9" s="64"/>
      <c r="T9" s="64"/>
      <c r="U9" s="64"/>
      <c r="V9" s="64"/>
      <c r="W9" s="41"/>
      <c r="X9" s="41"/>
      <c r="Y9" s="54"/>
      <c r="Z9" s="41"/>
      <c r="AA9" s="64"/>
      <c r="AB9" s="64"/>
      <c r="AC9" s="64"/>
      <c r="AD9" s="64"/>
      <c r="AE9" s="64"/>
      <c r="AF9" s="70"/>
      <c r="AG9" s="41"/>
      <c r="AH9" s="41"/>
      <c r="AI9" s="68"/>
      <c r="AJ9" s="60"/>
    </row>
    <row r="10" spans="1:235" s="4" customFormat="1" ht="25.5">
      <c r="A10" s="32">
        <v>2</v>
      </c>
      <c r="B10" s="33" t="s">
        <v>200</v>
      </c>
      <c r="C10" s="28">
        <v>2</v>
      </c>
      <c r="D10" s="33" t="s">
        <v>208</v>
      </c>
      <c r="E10" s="22"/>
      <c r="F10" s="22"/>
      <c r="G10" s="2"/>
      <c r="H10" s="2"/>
      <c r="I10" s="50"/>
      <c r="J10" s="41" t="s">
        <v>209</v>
      </c>
      <c r="K10" s="57" t="str">
        <f t="shared" si="0"/>
        <v>téléphone</v>
      </c>
      <c r="L10" s="41" t="str">
        <f t="shared" si="0"/>
        <v>ref_gest</v>
      </c>
      <c r="M10" s="41" t="str">
        <f t="shared" si="0"/>
        <v>prenom.nom@.fr</v>
      </c>
      <c r="N10" s="41"/>
      <c r="O10" s="41"/>
      <c r="P10" s="41"/>
      <c r="Q10" s="41"/>
      <c r="R10" s="41"/>
      <c r="S10" s="64"/>
      <c r="T10" s="64"/>
      <c r="U10" s="64"/>
      <c r="V10" s="64"/>
      <c r="W10" s="41"/>
      <c r="X10" s="41"/>
      <c r="Y10" s="54"/>
      <c r="Z10" s="41"/>
      <c r="AA10" s="64"/>
      <c r="AB10" s="64"/>
      <c r="AC10" s="64"/>
      <c r="AD10" s="64"/>
      <c r="AE10" s="64"/>
      <c r="AF10" s="70"/>
      <c r="AG10" s="41"/>
      <c r="AH10" s="41"/>
      <c r="AI10" s="68"/>
      <c r="AJ10" s="60"/>
    </row>
    <row r="11" spans="1:235" s="4" customFormat="1" ht="25.5">
      <c r="A11" s="32">
        <v>2</v>
      </c>
      <c r="B11" s="33" t="s">
        <v>200</v>
      </c>
      <c r="C11" s="28">
        <v>2</v>
      </c>
      <c r="D11" s="33" t="s">
        <v>208</v>
      </c>
      <c r="E11" s="22"/>
      <c r="F11" s="22"/>
      <c r="G11" s="2"/>
      <c r="H11" s="2"/>
      <c r="I11" s="50"/>
      <c r="J11" s="41" t="s">
        <v>209</v>
      </c>
      <c r="K11" s="57" t="str">
        <f t="shared" si="0"/>
        <v>téléphone</v>
      </c>
      <c r="L11" s="41" t="str">
        <f t="shared" si="0"/>
        <v>ref_gest</v>
      </c>
      <c r="M11" s="41" t="str">
        <f t="shared" si="0"/>
        <v>prenom.nom@.fr</v>
      </c>
      <c r="N11" s="41"/>
      <c r="O11" s="41"/>
      <c r="P11" s="41"/>
      <c r="Q11" s="41"/>
      <c r="R11" s="41"/>
      <c r="S11" s="64"/>
      <c r="T11" s="64"/>
      <c r="U11" s="64"/>
      <c r="V11" s="64"/>
      <c r="W11" s="41"/>
      <c r="X11" s="41"/>
      <c r="Y11" s="54"/>
      <c r="Z11" s="41"/>
      <c r="AA11" s="64"/>
      <c r="AB11" s="64"/>
      <c r="AC11" s="64"/>
      <c r="AD11" s="64"/>
      <c r="AE11" s="64"/>
      <c r="AF11" s="70"/>
      <c r="AG11" s="41"/>
      <c r="AH11" s="41"/>
      <c r="AI11" s="68"/>
      <c r="AJ11" s="60"/>
    </row>
    <row r="12" spans="1:235" s="4" customFormat="1" ht="25.5">
      <c r="A12" s="32">
        <v>2</v>
      </c>
      <c r="B12" s="33" t="s">
        <v>200</v>
      </c>
      <c r="C12" s="28">
        <v>2</v>
      </c>
      <c r="D12" s="33" t="s">
        <v>208</v>
      </c>
      <c r="E12" s="22"/>
      <c r="F12" s="22"/>
      <c r="G12" s="2"/>
      <c r="H12" s="2"/>
      <c r="I12" s="50"/>
      <c r="J12" s="41" t="s">
        <v>209</v>
      </c>
      <c r="K12" s="57" t="str">
        <f t="shared" si="0"/>
        <v>téléphone</v>
      </c>
      <c r="L12" s="41" t="str">
        <f t="shared" si="0"/>
        <v>ref_gest</v>
      </c>
      <c r="M12" s="41" t="str">
        <f t="shared" si="0"/>
        <v>prenom.nom@.fr</v>
      </c>
      <c r="N12" s="41"/>
      <c r="O12" s="41"/>
      <c r="P12" s="41"/>
      <c r="Q12" s="41"/>
      <c r="R12" s="41"/>
      <c r="S12" s="64"/>
      <c r="T12" s="64"/>
      <c r="U12" s="64"/>
      <c r="V12" s="64"/>
      <c r="W12" s="41"/>
      <c r="X12" s="41"/>
      <c r="Y12" s="54"/>
      <c r="Z12" s="41"/>
      <c r="AA12" s="64"/>
      <c r="AB12" s="64"/>
      <c r="AC12" s="64"/>
      <c r="AD12" s="64"/>
      <c r="AE12" s="64"/>
      <c r="AF12" s="70"/>
      <c r="AG12" s="41"/>
      <c r="AH12" s="41"/>
      <c r="AI12" s="68"/>
      <c r="AJ12" s="60"/>
    </row>
    <row r="13" spans="1:235" s="4" customFormat="1" ht="25.5">
      <c r="A13" s="32">
        <v>3</v>
      </c>
      <c r="B13" s="33" t="s">
        <v>200</v>
      </c>
      <c r="C13" s="28">
        <v>3</v>
      </c>
      <c r="D13" s="33" t="s">
        <v>208</v>
      </c>
      <c r="E13" s="22"/>
      <c r="F13" s="22"/>
      <c r="G13" s="2"/>
      <c r="H13" s="2"/>
      <c r="I13" s="50"/>
      <c r="J13" s="41" t="s">
        <v>209</v>
      </c>
      <c r="K13" s="57" t="str">
        <f t="shared" si="0"/>
        <v>téléphone</v>
      </c>
      <c r="L13" s="41" t="str">
        <f t="shared" si="0"/>
        <v>ref_gest</v>
      </c>
      <c r="M13" s="41" t="str">
        <f t="shared" si="0"/>
        <v>prenom.nom@.fr</v>
      </c>
      <c r="N13" s="41"/>
      <c r="O13" s="41"/>
      <c r="P13" s="41"/>
      <c r="Q13" s="41"/>
      <c r="R13" s="41"/>
      <c r="S13" s="64"/>
      <c r="T13" s="64"/>
      <c r="U13" s="64"/>
      <c r="V13" s="64"/>
      <c r="W13" s="41"/>
      <c r="X13" s="41"/>
      <c r="Y13" s="54"/>
      <c r="Z13" s="41"/>
      <c r="AA13" s="64"/>
      <c r="AB13" s="64"/>
      <c r="AC13" s="64"/>
      <c r="AD13" s="64"/>
      <c r="AE13" s="64"/>
      <c r="AF13" s="70"/>
      <c r="AG13" s="41"/>
      <c r="AH13" s="41"/>
      <c r="AI13" s="68"/>
      <c r="AJ13" s="60"/>
    </row>
    <row r="14" spans="1:235" s="4" customFormat="1" ht="25.5">
      <c r="A14" s="32">
        <v>3</v>
      </c>
      <c r="B14" s="33" t="s">
        <v>200</v>
      </c>
      <c r="C14" s="28">
        <v>3</v>
      </c>
      <c r="D14" s="33" t="s">
        <v>208</v>
      </c>
      <c r="E14" s="22"/>
      <c r="F14" s="22"/>
      <c r="G14" s="2"/>
      <c r="H14" s="2"/>
      <c r="I14" s="50"/>
      <c r="J14" s="41" t="s">
        <v>209</v>
      </c>
      <c r="K14" s="57" t="str">
        <f t="shared" si="0"/>
        <v>téléphone</v>
      </c>
      <c r="L14" s="41" t="str">
        <f t="shared" si="0"/>
        <v>ref_gest</v>
      </c>
      <c r="M14" s="41" t="str">
        <f t="shared" si="0"/>
        <v>prenom.nom@.fr</v>
      </c>
      <c r="N14" s="41"/>
      <c r="O14" s="41"/>
      <c r="P14" s="41"/>
      <c r="Q14" s="41"/>
      <c r="R14" s="41"/>
      <c r="S14" s="64"/>
      <c r="T14" s="64"/>
      <c r="U14" s="64"/>
      <c r="V14" s="64"/>
      <c r="W14" s="41"/>
      <c r="X14" s="41"/>
      <c r="Y14" s="54"/>
      <c r="Z14" s="41"/>
      <c r="AA14" s="64"/>
      <c r="AB14" s="64"/>
      <c r="AC14" s="64"/>
      <c r="AD14" s="64"/>
      <c r="AE14" s="64"/>
      <c r="AF14" s="70"/>
      <c r="AG14" s="41"/>
      <c r="AH14" s="41"/>
      <c r="AI14" s="68"/>
      <c r="AJ14" s="60"/>
    </row>
    <row r="15" spans="1:235" s="4" customFormat="1" ht="25.5">
      <c r="A15" s="32">
        <v>3</v>
      </c>
      <c r="B15" s="33" t="s">
        <v>200</v>
      </c>
      <c r="C15" s="28">
        <v>3</v>
      </c>
      <c r="D15" s="33" t="s">
        <v>208</v>
      </c>
      <c r="E15" s="22"/>
      <c r="F15" s="22"/>
      <c r="G15" s="2"/>
      <c r="H15" s="2"/>
      <c r="I15" s="50"/>
      <c r="J15" s="41" t="s">
        <v>209</v>
      </c>
      <c r="K15" s="57" t="str">
        <f t="shared" si="0"/>
        <v>téléphone</v>
      </c>
      <c r="L15" s="41" t="str">
        <f t="shared" si="0"/>
        <v>ref_gest</v>
      </c>
      <c r="M15" s="41" t="str">
        <f t="shared" si="0"/>
        <v>prenom.nom@.fr</v>
      </c>
      <c r="N15" s="41"/>
      <c r="O15" s="41"/>
      <c r="P15" s="41"/>
      <c r="Q15" s="41"/>
      <c r="R15" s="41"/>
      <c r="S15" s="64"/>
      <c r="T15" s="64"/>
      <c r="U15" s="64"/>
      <c r="V15" s="64"/>
      <c r="W15" s="41"/>
      <c r="X15" s="41"/>
      <c r="Y15" s="54"/>
      <c r="Z15" s="41"/>
      <c r="AA15" s="64"/>
      <c r="AB15" s="64"/>
      <c r="AC15" s="64"/>
      <c r="AD15" s="64"/>
      <c r="AE15" s="64"/>
      <c r="AF15" s="70"/>
      <c r="AG15" s="41"/>
      <c r="AH15" s="41"/>
      <c r="AI15" s="68"/>
      <c r="AJ15" s="60"/>
    </row>
    <row r="16" spans="1:235" s="4" customFormat="1" ht="25.5">
      <c r="A16" s="32">
        <v>3</v>
      </c>
      <c r="B16" s="33" t="s">
        <v>200</v>
      </c>
      <c r="C16" s="28">
        <v>3</v>
      </c>
      <c r="D16" s="33" t="s">
        <v>208</v>
      </c>
      <c r="E16" s="22"/>
      <c r="F16" s="22"/>
      <c r="G16" s="2"/>
      <c r="H16" s="2"/>
      <c r="I16" s="50"/>
      <c r="J16" s="41" t="s">
        <v>209</v>
      </c>
      <c r="K16" s="57" t="str">
        <f t="shared" si="0"/>
        <v>téléphone</v>
      </c>
      <c r="L16" s="41" t="str">
        <f t="shared" si="0"/>
        <v>ref_gest</v>
      </c>
      <c r="M16" s="41" t="str">
        <f t="shared" si="0"/>
        <v>prenom.nom@.fr</v>
      </c>
      <c r="N16" s="41"/>
      <c r="O16" s="41"/>
      <c r="P16" s="41"/>
      <c r="Q16" s="41"/>
      <c r="R16" s="41"/>
      <c r="S16" s="64"/>
      <c r="T16" s="64"/>
      <c r="U16" s="64"/>
      <c r="V16" s="64"/>
      <c r="W16" s="41"/>
      <c r="X16" s="41"/>
      <c r="Y16" s="54"/>
      <c r="Z16" s="41"/>
      <c r="AA16" s="64"/>
      <c r="AB16" s="64"/>
      <c r="AC16" s="64"/>
      <c r="AD16" s="64"/>
      <c r="AE16" s="64"/>
      <c r="AF16" s="70"/>
      <c r="AG16" s="41"/>
      <c r="AH16" s="41"/>
      <c r="AI16" s="68"/>
      <c r="AJ16" s="60"/>
    </row>
    <row r="17" spans="1:36" s="4" customFormat="1" ht="25.5">
      <c r="A17" s="32">
        <v>3</v>
      </c>
      <c r="B17" s="33" t="s">
        <v>200</v>
      </c>
      <c r="C17" s="28">
        <v>3</v>
      </c>
      <c r="D17" s="33" t="s">
        <v>208</v>
      </c>
      <c r="E17" s="22"/>
      <c r="F17" s="22"/>
      <c r="G17" s="2"/>
      <c r="H17" s="2"/>
      <c r="I17" s="50"/>
      <c r="J17" s="41" t="s">
        <v>209</v>
      </c>
      <c r="K17" s="57" t="str">
        <f t="shared" si="0"/>
        <v>téléphone</v>
      </c>
      <c r="L17" s="41" t="str">
        <f t="shared" si="0"/>
        <v>ref_gest</v>
      </c>
      <c r="M17" s="41" t="str">
        <f t="shared" si="0"/>
        <v>prenom.nom@.fr</v>
      </c>
      <c r="N17" s="41"/>
      <c r="O17" s="41"/>
      <c r="P17" s="41"/>
      <c r="Q17" s="41"/>
      <c r="R17" s="41"/>
      <c r="S17" s="64"/>
      <c r="T17" s="64"/>
      <c r="U17" s="64"/>
      <c r="V17" s="64"/>
      <c r="W17" s="41"/>
      <c r="X17" s="41"/>
      <c r="Y17" s="54"/>
      <c r="Z17" s="41"/>
      <c r="AA17" s="64"/>
      <c r="AB17" s="64"/>
      <c r="AC17" s="64"/>
      <c r="AD17" s="64"/>
      <c r="AE17" s="64"/>
      <c r="AF17" s="70"/>
      <c r="AG17" s="41"/>
      <c r="AH17" s="41"/>
      <c r="AI17" s="68"/>
      <c r="AJ17" s="60"/>
    </row>
    <row r="18" spans="1:36" s="4" customFormat="1" ht="25.5">
      <c r="A18" s="32">
        <v>4</v>
      </c>
      <c r="B18" s="33" t="s">
        <v>200</v>
      </c>
      <c r="C18" s="28">
        <v>4</v>
      </c>
      <c r="D18" s="33" t="s">
        <v>208</v>
      </c>
      <c r="E18" s="22"/>
      <c r="F18" s="22"/>
      <c r="G18" s="2"/>
      <c r="H18" s="2"/>
      <c r="I18" s="50"/>
      <c r="J18" s="41" t="s">
        <v>209</v>
      </c>
      <c r="K18" s="57" t="str">
        <f t="shared" si="0"/>
        <v>téléphone</v>
      </c>
      <c r="L18" s="41" t="str">
        <f t="shared" si="0"/>
        <v>ref_gest</v>
      </c>
      <c r="M18" s="41" t="str">
        <f t="shared" si="0"/>
        <v>prenom.nom@.fr</v>
      </c>
      <c r="N18" s="41"/>
      <c r="O18" s="41"/>
      <c r="P18" s="41"/>
      <c r="Q18" s="41"/>
      <c r="R18" s="41"/>
      <c r="S18" s="64"/>
      <c r="T18" s="64"/>
      <c r="U18" s="64"/>
      <c r="V18" s="64"/>
      <c r="W18" s="41"/>
      <c r="X18" s="41"/>
      <c r="Y18" s="54"/>
      <c r="Z18" s="41"/>
      <c r="AA18" s="64"/>
      <c r="AB18" s="64"/>
      <c r="AC18" s="64"/>
      <c r="AD18" s="64"/>
      <c r="AE18" s="64"/>
      <c r="AF18" s="70"/>
      <c r="AG18" s="41"/>
      <c r="AH18" s="41"/>
      <c r="AI18" s="68"/>
      <c r="AJ18" s="60"/>
    </row>
    <row r="19" spans="1:36" s="4" customFormat="1" ht="25.5">
      <c r="A19" s="32">
        <v>4</v>
      </c>
      <c r="B19" s="33" t="s">
        <v>200</v>
      </c>
      <c r="C19" s="28">
        <v>4</v>
      </c>
      <c r="D19" s="33" t="s">
        <v>208</v>
      </c>
      <c r="E19" s="22"/>
      <c r="F19" s="22"/>
      <c r="G19" s="2"/>
      <c r="H19" s="2"/>
      <c r="I19" s="50"/>
      <c r="J19" s="41" t="s">
        <v>209</v>
      </c>
      <c r="K19" s="57" t="str">
        <f t="shared" ref="K19:M67" si="1">K18</f>
        <v>téléphone</v>
      </c>
      <c r="L19" s="41" t="str">
        <f t="shared" si="1"/>
        <v>ref_gest</v>
      </c>
      <c r="M19" s="41" t="str">
        <f t="shared" si="1"/>
        <v>prenom.nom@.fr</v>
      </c>
      <c r="N19" s="41"/>
      <c r="O19" s="41"/>
      <c r="P19" s="41"/>
      <c r="Q19" s="41"/>
      <c r="R19" s="41"/>
      <c r="S19" s="64"/>
      <c r="T19" s="64"/>
      <c r="U19" s="64"/>
      <c r="V19" s="64"/>
      <c r="W19" s="41"/>
      <c r="X19" s="41"/>
      <c r="Y19" s="54"/>
      <c r="Z19" s="41"/>
      <c r="AA19" s="64"/>
      <c r="AB19" s="64"/>
      <c r="AC19" s="64"/>
      <c r="AD19" s="64"/>
      <c r="AE19" s="64"/>
      <c r="AF19" s="70"/>
      <c r="AG19" s="41"/>
      <c r="AH19" s="41"/>
      <c r="AI19" s="68"/>
      <c r="AJ19" s="60"/>
    </row>
    <row r="20" spans="1:36" s="4" customFormat="1" ht="25.5">
      <c r="A20" s="32">
        <v>5</v>
      </c>
      <c r="B20" s="33" t="s">
        <v>200</v>
      </c>
      <c r="C20" s="28">
        <v>5</v>
      </c>
      <c r="D20" s="33" t="s">
        <v>208</v>
      </c>
      <c r="E20" s="22"/>
      <c r="F20" s="22"/>
      <c r="G20" s="2"/>
      <c r="H20" s="2"/>
      <c r="I20" s="50"/>
      <c r="J20" s="41" t="s">
        <v>209</v>
      </c>
      <c r="K20" s="57" t="str">
        <f t="shared" si="1"/>
        <v>téléphone</v>
      </c>
      <c r="L20" s="41" t="str">
        <f t="shared" si="1"/>
        <v>ref_gest</v>
      </c>
      <c r="M20" s="41" t="str">
        <f t="shared" si="1"/>
        <v>prenom.nom@.fr</v>
      </c>
      <c r="N20" s="41"/>
      <c r="O20" s="41"/>
      <c r="P20" s="41"/>
      <c r="Q20" s="41"/>
      <c r="R20" s="41"/>
      <c r="S20" s="64"/>
      <c r="T20" s="64"/>
      <c r="U20" s="64"/>
      <c r="V20" s="64"/>
      <c r="W20" s="41"/>
      <c r="X20" s="41"/>
      <c r="Y20" s="54"/>
      <c r="Z20" s="41"/>
      <c r="AA20" s="64"/>
      <c r="AB20" s="64"/>
      <c r="AC20" s="64"/>
      <c r="AD20" s="64"/>
      <c r="AE20" s="64"/>
      <c r="AF20" s="70"/>
      <c r="AG20" s="41"/>
      <c r="AH20" s="41"/>
      <c r="AI20" s="68"/>
      <c r="AJ20" s="60"/>
    </row>
    <row r="21" spans="1:36" s="4" customFormat="1" ht="25.5">
      <c r="A21" s="32">
        <v>5</v>
      </c>
      <c r="B21" s="33" t="s">
        <v>200</v>
      </c>
      <c r="C21" s="28">
        <v>5</v>
      </c>
      <c r="D21" s="33" t="s">
        <v>208</v>
      </c>
      <c r="E21" s="22"/>
      <c r="F21" s="22"/>
      <c r="G21" s="2"/>
      <c r="H21" s="2"/>
      <c r="I21" s="50"/>
      <c r="J21" s="41" t="s">
        <v>209</v>
      </c>
      <c r="K21" s="57" t="str">
        <f t="shared" si="1"/>
        <v>téléphone</v>
      </c>
      <c r="L21" s="41" t="str">
        <f t="shared" si="1"/>
        <v>ref_gest</v>
      </c>
      <c r="M21" s="41" t="str">
        <f t="shared" si="1"/>
        <v>prenom.nom@.fr</v>
      </c>
      <c r="N21" s="41"/>
      <c r="O21" s="41"/>
      <c r="P21" s="41"/>
      <c r="Q21" s="41"/>
      <c r="R21" s="41"/>
      <c r="S21" s="64"/>
      <c r="T21" s="64"/>
      <c r="U21" s="64"/>
      <c r="V21" s="64"/>
      <c r="W21" s="41"/>
      <c r="X21" s="41"/>
      <c r="Y21" s="54"/>
      <c r="Z21" s="41"/>
      <c r="AA21" s="64"/>
      <c r="AB21" s="64"/>
      <c r="AC21" s="64"/>
      <c r="AD21" s="64"/>
      <c r="AE21" s="64"/>
      <c r="AF21" s="70"/>
      <c r="AG21" s="41"/>
      <c r="AH21" s="41"/>
      <c r="AI21" s="68"/>
      <c r="AJ21" s="60"/>
    </row>
    <row r="22" spans="1:36" s="4" customFormat="1" ht="25.5">
      <c r="A22" s="1">
        <v>6</v>
      </c>
      <c r="B22" s="23" t="s">
        <v>207</v>
      </c>
      <c r="C22" s="28">
        <v>1</v>
      </c>
      <c r="D22" s="33" t="s">
        <v>208</v>
      </c>
      <c r="E22" s="22"/>
      <c r="F22" s="22"/>
      <c r="G22" s="2"/>
      <c r="H22" s="2"/>
      <c r="I22" s="50"/>
      <c r="J22" s="41" t="s">
        <v>209</v>
      </c>
      <c r="K22" s="57" t="str">
        <f t="shared" si="1"/>
        <v>téléphone</v>
      </c>
      <c r="L22" s="41" t="str">
        <f t="shared" si="1"/>
        <v>ref_gest</v>
      </c>
      <c r="M22" s="41" t="str">
        <f t="shared" si="1"/>
        <v>prenom.nom@.fr</v>
      </c>
      <c r="N22" s="41"/>
      <c r="O22" s="41"/>
      <c r="P22" s="41"/>
      <c r="Q22" s="41"/>
      <c r="R22" s="41"/>
      <c r="S22" s="64"/>
      <c r="T22" s="64"/>
      <c r="U22" s="64"/>
      <c r="V22" s="64"/>
      <c r="W22" s="41"/>
      <c r="X22" s="41"/>
      <c r="Y22" s="54"/>
      <c r="Z22" s="41"/>
      <c r="AA22" s="64"/>
      <c r="AB22" s="64"/>
      <c r="AC22" s="64"/>
      <c r="AD22" s="64"/>
      <c r="AE22" s="64"/>
      <c r="AF22" s="70"/>
      <c r="AG22" s="41"/>
      <c r="AH22" s="41"/>
      <c r="AI22" s="68"/>
      <c r="AJ22" s="60"/>
    </row>
    <row r="23" spans="1:36" s="4" customFormat="1" ht="25.5">
      <c r="A23" s="1">
        <v>6</v>
      </c>
      <c r="B23" s="23" t="s">
        <v>207</v>
      </c>
      <c r="C23" s="28">
        <v>1</v>
      </c>
      <c r="D23" s="33" t="s">
        <v>208</v>
      </c>
      <c r="E23" s="22"/>
      <c r="F23" s="22"/>
      <c r="G23" s="2"/>
      <c r="H23" s="2"/>
      <c r="I23" s="50"/>
      <c r="J23" s="41" t="s">
        <v>209</v>
      </c>
      <c r="K23" s="57" t="str">
        <f t="shared" si="1"/>
        <v>téléphone</v>
      </c>
      <c r="L23" s="41" t="str">
        <f t="shared" si="1"/>
        <v>ref_gest</v>
      </c>
      <c r="M23" s="41" t="str">
        <f t="shared" si="1"/>
        <v>prenom.nom@.fr</v>
      </c>
      <c r="N23" s="41"/>
      <c r="O23" s="41"/>
      <c r="P23" s="41"/>
      <c r="Q23" s="41"/>
      <c r="R23" s="41"/>
      <c r="S23" s="64"/>
      <c r="T23" s="64"/>
      <c r="U23" s="64"/>
      <c r="V23" s="64"/>
      <c r="W23" s="41"/>
      <c r="X23" s="41"/>
      <c r="Y23" s="54"/>
      <c r="Z23" s="41"/>
      <c r="AA23" s="64"/>
      <c r="AB23" s="64"/>
      <c r="AC23" s="64"/>
      <c r="AD23" s="64"/>
      <c r="AE23" s="64"/>
      <c r="AF23" s="70"/>
      <c r="AG23" s="41"/>
      <c r="AH23" s="41"/>
      <c r="AI23" s="68"/>
      <c r="AJ23" s="60"/>
    </row>
    <row r="24" spans="1:36" s="4" customFormat="1" ht="25.5">
      <c r="A24" s="1">
        <v>6</v>
      </c>
      <c r="B24" s="23" t="s">
        <v>207</v>
      </c>
      <c r="C24" s="28">
        <v>1</v>
      </c>
      <c r="D24" s="33" t="s">
        <v>208</v>
      </c>
      <c r="E24" s="22"/>
      <c r="F24" s="22"/>
      <c r="G24" s="2"/>
      <c r="H24" s="2"/>
      <c r="I24" s="50"/>
      <c r="J24" s="41" t="s">
        <v>209</v>
      </c>
      <c r="K24" s="57" t="str">
        <f t="shared" si="1"/>
        <v>téléphone</v>
      </c>
      <c r="L24" s="41" t="str">
        <f t="shared" si="1"/>
        <v>ref_gest</v>
      </c>
      <c r="M24" s="41" t="str">
        <f t="shared" si="1"/>
        <v>prenom.nom@.fr</v>
      </c>
      <c r="N24" s="41"/>
      <c r="O24" s="41"/>
      <c r="P24" s="41"/>
      <c r="Q24" s="41"/>
      <c r="R24" s="41"/>
      <c r="S24" s="64"/>
      <c r="T24" s="64"/>
      <c r="U24" s="64"/>
      <c r="V24" s="64"/>
      <c r="W24" s="41"/>
      <c r="X24" s="41"/>
      <c r="Y24" s="54"/>
      <c r="Z24" s="41"/>
      <c r="AA24" s="64"/>
      <c r="AB24" s="64"/>
      <c r="AC24" s="64"/>
      <c r="AD24" s="64"/>
      <c r="AE24" s="64"/>
      <c r="AF24" s="70"/>
      <c r="AG24" s="41"/>
      <c r="AH24" s="41"/>
      <c r="AI24" s="68"/>
      <c r="AJ24" s="60"/>
    </row>
    <row r="25" spans="1:36" s="4" customFormat="1" ht="25.5">
      <c r="A25" s="32">
        <v>6</v>
      </c>
      <c r="B25" s="23" t="s">
        <v>207</v>
      </c>
      <c r="C25" s="28">
        <v>1</v>
      </c>
      <c r="D25" s="33" t="s">
        <v>208</v>
      </c>
      <c r="E25" s="22"/>
      <c r="F25" s="22"/>
      <c r="G25" s="2"/>
      <c r="H25" s="2"/>
      <c r="I25" s="50"/>
      <c r="J25" s="41" t="s">
        <v>209</v>
      </c>
      <c r="K25" s="57" t="str">
        <f t="shared" si="1"/>
        <v>téléphone</v>
      </c>
      <c r="L25" s="41" t="str">
        <f t="shared" si="1"/>
        <v>ref_gest</v>
      </c>
      <c r="M25" s="41" t="str">
        <f t="shared" si="1"/>
        <v>prenom.nom@.fr</v>
      </c>
      <c r="N25" s="41"/>
      <c r="O25" s="41"/>
      <c r="P25" s="41"/>
      <c r="Q25" s="41"/>
      <c r="R25" s="41"/>
      <c r="S25" s="64"/>
      <c r="T25" s="64"/>
      <c r="U25" s="64"/>
      <c r="V25" s="64"/>
      <c r="W25" s="41"/>
      <c r="X25" s="41"/>
      <c r="Y25" s="54"/>
      <c r="Z25" s="41"/>
      <c r="AA25" s="64"/>
      <c r="AB25" s="64"/>
      <c r="AC25" s="64"/>
      <c r="AD25" s="64"/>
      <c r="AE25" s="64"/>
      <c r="AF25" s="70"/>
      <c r="AG25" s="41"/>
      <c r="AH25" s="41"/>
      <c r="AI25" s="68"/>
      <c r="AJ25" s="60"/>
    </row>
    <row r="26" spans="1:36" s="4" customFormat="1" ht="25.5">
      <c r="A26" s="32">
        <v>6</v>
      </c>
      <c r="B26" s="23" t="s">
        <v>207</v>
      </c>
      <c r="C26" s="28">
        <v>1</v>
      </c>
      <c r="D26" s="33" t="s">
        <v>208</v>
      </c>
      <c r="E26" s="22"/>
      <c r="F26" s="22"/>
      <c r="G26" s="2"/>
      <c r="H26" s="2"/>
      <c r="I26" s="50"/>
      <c r="J26" s="41" t="s">
        <v>209</v>
      </c>
      <c r="K26" s="57" t="str">
        <f t="shared" si="1"/>
        <v>téléphone</v>
      </c>
      <c r="L26" s="41" t="str">
        <f t="shared" si="1"/>
        <v>ref_gest</v>
      </c>
      <c r="M26" s="41" t="str">
        <f t="shared" si="1"/>
        <v>prenom.nom@.fr</v>
      </c>
      <c r="N26" s="41"/>
      <c r="O26" s="41"/>
      <c r="P26" s="41"/>
      <c r="Q26" s="41"/>
      <c r="R26" s="41"/>
      <c r="S26" s="64"/>
      <c r="T26" s="64"/>
      <c r="U26" s="64"/>
      <c r="V26" s="64"/>
      <c r="W26" s="41"/>
      <c r="X26" s="41"/>
      <c r="Y26" s="54"/>
      <c r="Z26" s="41"/>
      <c r="AA26" s="64"/>
      <c r="AB26" s="64"/>
      <c r="AC26" s="64"/>
      <c r="AD26" s="64"/>
      <c r="AE26" s="64"/>
      <c r="AF26" s="70"/>
      <c r="AG26" s="41"/>
      <c r="AH26" s="41"/>
      <c r="AI26" s="68"/>
      <c r="AJ26" s="60"/>
    </row>
    <row r="27" spans="1:36" s="4" customFormat="1" ht="25.5">
      <c r="A27" s="32">
        <v>7</v>
      </c>
      <c r="B27" s="23" t="s">
        <v>207</v>
      </c>
      <c r="C27" s="28">
        <v>2</v>
      </c>
      <c r="D27" s="33" t="s">
        <v>208</v>
      </c>
      <c r="E27" s="22"/>
      <c r="F27" s="22"/>
      <c r="G27" s="2"/>
      <c r="H27" s="2"/>
      <c r="I27" s="50"/>
      <c r="J27" s="41" t="s">
        <v>209</v>
      </c>
      <c r="K27" s="57" t="str">
        <f t="shared" si="1"/>
        <v>téléphone</v>
      </c>
      <c r="L27" s="41" t="str">
        <f t="shared" si="1"/>
        <v>ref_gest</v>
      </c>
      <c r="M27" s="41" t="str">
        <f t="shared" si="1"/>
        <v>prenom.nom@.fr</v>
      </c>
      <c r="N27" s="41"/>
      <c r="O27" s="41"/>
      <c r="P27" s="41"/>
      <c r="Q27" s="41"/>
      <c r="R27" s="41"/>
      <c r="S27" s="64"/>
      <c r="T27" s="64"/>
      <c r="U27" s="64"/>
      <c r="V27" s="64"/>
      <c r="W27" s="41"/>
      <c r="X27" s="41"/>
      <c r="Y27" s="54"/>
      <c r="Z27" s="41"/>
      <c r="AA27" s="64"/>
      <c r="AB27" s="64"/>
      <c r="AC27" s="64"/>
      <c r="AD27" s="64"/>
      <c r="AE27" s="64"/>
      <c r="AF27" s="70"/>
      <c r="AG27" s="41"/>
      <c r="AH27" s="41"/>
      <c r="AI27" s="68"/>
      <c r="AJ27" s="60"/>
    </row>
    <row r="28" spans="1:36" s="4" customFormat="1" ht="25.5">
      <c r="A28" s="32">
        <v>7</v>
      </c>
      <c r="B28" s="23" t="s">
        <v>207</v>
      </c>
      <c r="C28" s="28">
        <v>2</v>
      </c>
      <c r="D28" s="33" t="s">
        <v>208</v>
      </c>
      <c r="E28" s="22"/>
      <c r="F28" s="22"/>
      <c r="G28" s="2"/>
      <c r="H28" s="2"/>
      <c r="I28" s="50"/>
      <c r="J28" s="41" t="s">
        <v>209</v>
      </c>
      <c r="K28" s="57" t="str">
        <f t="shared" si="1"/>
        <v>téléphone</v>
      </c>
      <c r="L28" s="41" t="str">
        <f t="shared" si="1"/>
        <v>ref_gest</v>
      </c>
      <c r="M28" s="41" t="str">
        <f t="shared" si="1"/>
        <v>prenom.nom@.fr</v>
      </c>
      <c r="N28" s="41"/>
      <c r="O28" s="41"/>
      <c r="P28" s="41"/>
      <c r="Q28" s="41"/>
      <c r="R28" s="41"/>
      <c r="S28" s="64"/>
      <c r="T28" s="64"/>
      <c r="U28" s="64"/>
      <c r="V28" s="64"/>
      <c r="W28" s="41"/>
      <c r="X28" s="41"/>
      <c r="Y28" s="54"/>
      <c r="Z28" s="41"/>
      <c r="AA28" s="64"/>
      <c r="AB28" s="64"/>
      <c r="AC28" s="64"/>
      <c r="AD28" s="64"/>
      <c r="AE28" s="64"/>
      <c r="AF28" s="70"/>
      <c r="AG28" s="41"/>
      <c r="AH28" s="41"/>
      <c r="AI28" s="68"/>
      <c r="AJ28" s="60"/>
    </row>
    <row r="29" spans="1:36" s="4" customFormat="1" ht="25.5">
      <c r="A29" s="32">
        <v>7</v>
      </c>
      <c r="B29" s="23" t="s">
        <v>207</v>
      </c>
      <c r="C29" s="28">
        <v>2</v>
      </c>
      <c r="D29" s="33" t="s">
        <v>208</v>
      </c>
      <c r="E29" s="22"/>
      <c r="F29" s="22"/>
      <c r="G29" s="2"/>
      <c r="H29" s="2"/>
      <c r="I29" s="50"/>
      <c r="J29" s="41" t="s">
        <v>209</v>
      </c>
      <c r="K29" s="57" t="str">
        <f t="shared" si="1"/>
        <v>téléphone</v>
      </c>
      <c r="L29" s="41" t="str">
        <f t="shared" si="1"/>
        <v>ref_gest</v>
      </c>
      <c r="M29" s="41" t="str">
        <f t="shared" si="1"/>
        <v>prenom.nom@.fr</v>
      </c>
      <c r="N29" s="41"/>
      <c r="O29" s="41"/>
      <c r="P29" s="41"/>
      <c r="Q29" s="41"/>
      <c r="R29" s="41"/>
      <c r="S29" s="64"/>
      <c r="T29" s="64"/>
      <c r="U29" s="64"/>
      <c r="V29" s="64"/>
      <c r="W29" s="41"/>
      <c r="X29" s="41"/>
      <c r="Y29" s="54"/>
      <c r="Z29" s="41"/>
      <c r="AA29" s="64"/>
      <c r="AB29" s="64"/>
      <c r="AC29" s="64"/>
      <c r="AD29" s="64"/>
      <c r="AE29" s="64"/>
      <c r="AF29" s="70"/>
      <c r="AG29" s="41"/>
      <c r="AH29" s="41"/>
      <c r="AI29" s="68"/>
      <c r="AJ29" s="60"/>
    </row>
    <row r="30" spans="1:36" s="4" customFormat="1" ht="25.5">
      <c r="A30" s="32">
        <v>7</v>
      </c>
      <c r="B30" s="23" t="s">
        <v>207</v>
      </c>
      <c r="C30" s="28">
        <v>2</v>
      </c>
      <c r="D30" s="33" t="s">
        <v>208</v>
      </c>
      <c r="E30" s="22"/>
      <c r="F30" s="22"/>
      <c r="G30" s="2"/>
      <c r="H30" s="2"/>
      <c r="I30" s="50"/>
      <c r="J30" s="41" t="s">
        <v>209</v>
      </c>
      <c r="K30" s="57" t="str">
        <f t="shared" si="1"/>
        <v>téléphone</v>
      </c>
      <c r="L30" s="41" t="str">
        <f t="shared" si="1"/>
        <v>ref_gest</v>
      </c>
      <c r="M30" s="41" t="str">
        <f t="shared" si="1"/>
        <v>prenom.nom@.fr</v>
      </c>
      <c r="N30" s="41"/>
      <c r="O30" s="41"/>
      <c r="P30" s="41"/>
      <c r="Q30" s="41"/>
      <c r="R30" s="41"/>
      <c r="S30" s="64"/>
      <c r="T30" s="64"/>
      <c r="U30" s="64"/>
      <c r="V30" s="64"/>
      <c r="W30" s="41"/>
      <c r="X30" s="41"/>
      <c r="Y30" s="54"/>
      <c r="Z30" s="41"/>
      <c r="AA30" s="64"/>
      <c r="AB30" s="64"/>
      <c r="AC30" s="64"/>
      <c r="AD30" s="64"/>
      <c r="AE30" s="64"/>
      <c r="AF30" s="70"/>
      <c r="AG30" s="41"/>
      <c r="AH30" s="41"/>
      <c r="AI30" s="68"/>
      <c r="AJ30" s="60"/>
    </row>
    <row r="31" spans="1:36" s="4" customFormat="1" ht="25.5">
      <c r="A31" s="32">
        <v>7</v>
      </c>
      <c r="B31" s="23" t="s">
        <v>207</v>
      </c>
      <c r="C31" s="28">
        <v>2</v>
      </c>
      <c r="D31" s="33" t="s">
        <v>208</v>
      </c>
      <c r="E31" s="22"/>
      <c r="F31" s="22"/>
      <c r="G31" s="2"/>
      <c r="H31" s="2"/>
      <c r="I31" s="50"/>
      <c r="J31" s="41" t="s">
        <v>209</v>
      </c>
      <c r="K31" s="57" t="str">
        <f t="shared" si="1"/>
        <v>téléphone</v>
      </c>
      <c r="L31" s="41" t="str">
        <f t="shared" si="1"/>
        <v>ref_gest</v>
      </c>
      <c r="M31" s="41" t="str">
        <f t="shared" si="1"/>
        <v>prenom.nom@.fr</v>
      </c>
      <c r="N31" s="41"/>
      <c r="O31" s="41"/>
      <c r="P31" s="41"/>
      <c r="Q31" s="41"/>
      <c r="R31" s="41"/>
      <c r="S31" s="64"/>
      <c r="T31" s="64"/>
      <c r="U31" s="64"/>
      <c r="V31" s="64"/>
      <c r="W31" s="41"/>
      <c r="X31" s="41"/>
      <c r="Y31" s="54"/>
      <c r="Z31" s="41"/>
      <c r="AA31" s="64"/>
      <c r="AB31" s="64"/>
      <c r="AC31" s="64"/>
      <c r="AD31" s="64"/>
      <c r="AE31" s="64"/>
      <c r="AF31" s="70"/>
      <c r="AG31" s="41"/>
      <c r="AH31" s="41"/>
      <c r="AI31" s="68"/>
      <c r="AJ31" s="60"/>
    </row>
    <row r="32" spans="1:36" s="4" customFormat="1" ht="25.5">
      <c r="A32" s="32">
        <v>8</v>
      </c>
      <c r="B32" s="23" t="s">
        <v>207</v>
      </c>
      <c r="C32" s="28">
        <v>3</v>
      </c>
      <c r="D32" s="33" t="s">
        <v>208</v>
      </c>
      <c r="E32" s="22"/>
      <c r="F32" s="22"/>
      <c r="G32" s="2"/>
      <c r="H32" s="2"/>
      <c r="I32" s="50"/>
      <c r="J32" s="41" t="s">
        <v>209</v>
      </c>
      <c r="K32" s="57" t="str">
        <f t="shared" si="1"/>
        <v>téléphone</v>
      </c>
      <c r="L32" s="41" t="str">
        <f t="shared" si="1"/>
        <v>ref_gest</v>
      </c>
      <c r="M32" s="41" t="str">
        <f t="shared" si="1"/>
        <v>prenom.nom@.fr</v>
      </c>
      <c r="N32" s="41"/>
      <c r="O32" s="41"/>
      <c r="P32" s="41"/>
      <c r="Q32" s="41"/>
      <c r="R32" s="41"/>
      <c r="S32" s="64"/>
      <c r="T32" s="64"/>
      <c r="U32" s="64"/>
      <c r="V32" s="64"/>
      <c r="W32" s="41"/>
      <c r="X32" s="41"/>
      <c r="Y32" s="54"/>
      <c r="Z32" s="41"/>
      <c r="AA32" s="64"/>
      <c r="AB32" s="64"/>
      <c r="AC32" s="64"/>
      <c r="AD32" s="64"/>
      <c r="AE32" s="64"/>
      <c r="AF32" s="70"/>
      <c r="AG32" s="41"/>
      <c r="AH32" s="41"/>
      <c r="AI32" s="68"/>
      <c r="AJ32" s="60"/>
    </row>
    <row r="33" spans="1:36" s="4" customFormat="1" ht="25.5">
      <c r="A33" s="32">
        <v>8</v>
      </c>
      <c r="B33" s="23" t="s">
        <v>207</v>
      </c>
      <c r="C33" s="28">
        <v>3</v>
      </c>
      <c r="D33" s="33" t="s">
        <v>208</v>
      </c>
      <c r="E33" s="22"/>
      <c r="F33" s="22"/>
      <c r="G33" s="2"/>
      <c r="H33" s="2"/>
      <c r="I33" s="50"/>
      <c r="J33" s="41" t="s">
        <v>209</v>
      </c>
      <c r="K33" s="57" t="str">
        <f t="shared" si="1"/>
        <v>téléphone</v>
      </c>
      <c r="L33" s="41" t="str">
        <f t="shared" si="1"/>
        <v>ref_gest</v>
      </c>
      <c r="M33" s="41" t="str">
        <f t="shared" si="1"/>
        <v>prenom.nom@.fr</v>
      </c>
      <c r="N33" s="41"/>
      <c r="O33" s="41"/>
      <c r="P33" s="41"/>
      <c r="Q33" s="41"/>
      <c r="R33" s="41"/>
      <c r="S33" s="64"/>
      <c r="T33" s="64"/>
      <c r="U33" s="64"/>
      <c r="V33" s="64"/>
      <c r="W33" s="41"/>
      <c r="X33" s="41"/>
      <c r="Y33" s="54"/>
      <c r="Z33" s="41"/>
      <c r="AA33" s="64"/>
      <c r="AB33" s="64"/>
      <c r="AC33" s="64"/>
      <c r="AD33" s="64"/>
      <c r="AE33" s="64"/>
      <c r="AF33" s="70"/>
      <c r="AG33" s="41"/>
      <c r="AH33" s="41"/>
      <c r="AI33" s="68"/>
      <c r="AJ33" s="60"/>
    </row>
    <row r="34" spans="1:36" s="4" customFormat="1" ht="25.5">
      <c r="A34" s="32">
        <v>8</v>
      </c>
      <c r="B34" s="23" t="s">
        <v>207</v>
      </c>
      <c r="C34" s="28">
        <v>3</v>
      </c>
      <c r="D34" s="33" t="s">
        <v>208</v>
      </c>
      <c r="E34" s="22"/>
      <c r="F34" s="22"/>
      <c r="G34" s="2"/>
      <c r="H34" s="2"/>
      <c r="I34" s="50"/>
      <c r="J34" s="41" t="s">
        <v>209</v>
      </c>
      <c r="K34" s="57" t="str">
        <f t="shared" si="1"/>
        <v>téléphone</v>
      </c>
      <c r="L34" s="41" t="str">
        <f t="shared" si="1"/>
        <v>ref_gest</v>
      </c>
      <c r="M34" s="41" t="str">
        <f t="shared" si="1"/>
        <v>prenom.nom@.fr</v>
      </c>
      <c r="N34" s="41"/>
      <c r="O34" s="41"/>
      <c r="P34" s="41"/>
      <c r="Q34" s="41"/>
      <c r="R34" s="41"/>
      <c r="S34" s="64"/>
      <c r="T34" s="64"/>
      <c r="U34" s="64"/>
      <c r="V34" s="64"/>
      <c r="W34" s="41"/>
      <c r="X34" s="41"/>
      <c r="Y34" s="54"/>
      <c r="Z34" s="41"/>
      <c r="AA34" s="64"/>
      <c r="AB34" s="64"/>
      <c r="AC34" s="64"/>
      <c r="AD34" s="64"/>
      <c r="AE34" s="64"/>
      <c r="AF34" s="70"/>
      <c r="AG34" s="41"/>
      <c r="AH34" s="41"/>
      <c r="AI34" s="68"/>
      <c r="AJ34" s="60"/>
    </row>
    <row r="35" spans="1:36" s="4" customFormat="1" ht="25.5">
      <c r="A35" s="32">
        <v>8</v>
      </c>
      <c r="B35" s="23" t="s">
        <v>207</v>
      </c>
      <c r="C35" s="28">
        <v>3</v>
      </c>
      <c r="D35" s="33" t="s">
        <v>208</v>
      </c>
      <c r="E35" s="22"/>
      <c r="F35" s="22"/>
      <c r="G35" s="2"/>
      <c r="H35" s="2"/>
      <c r="I35" s="50"/>
      <c r="J35" s="41" t="s">
        <v>209</v>
      </c>
      <c r="K35" s="57" t="str">
        <f t="shared" si="1"/>
        <v>téléphone</v>
      </c>
      <c r="L35" s="41" t="str">
        <f t="shared" si="1"/>
        <v>ref_gest</v>
      </c>
      <c r="M35" s="41" t="str">
        <f t="shared" si="1"/>
        <v>prenom.nom@.fr</v>
      </c>
      <c r="N35" s="41"/>
      <c r="O35" s="41"/>
      <c r="P35" s="41"/>
      <c r="Q35" s="41"/>
      <c r="R35" s="41"/>
      <c r="S35" s="64"/>
      <c r="T35" s="64"/>
      <c r="U35" s="64"/>
      <c r="V35" s="64"/>
      <c r="W35" s="41"/>
      <c r="X35" s="41"/>
      <c r="Y35" s="54"/>
      <c r="Z35" s="41"/>
      <c r="AA35" s="64"/>
      <c r="AB35" s="64"/>
      <c r="AC35" s="64"/>
      <c r="AD35" s="64"/>
      <c r="AE35" s="64"/>
      <c r="AF35" s="70"/>
      <c r="AG35" s="41"/>
      <c r="AH35" s="41"/>
      <c r="AI35" s="68"/>
      <c r="AJ35" s="60"/>
    </row>
    <row r="36" spans="1:36" s="4" customFormat="1" ht="25.5">
      <c r="A36" s="32">
        <v>8</v>
      </c>
      <c r="B36" s="23" t="s">
        <v>207</v>
      </c>
      <c r="C36" s="28">
        <v>3</v>
      </c>
      <c r="D36" s="33" t="s">
        <v>208</v>
      </c>
      <c r="E36" s="22"/>
      <c r="F36" s="22"/>
      <c r="G36" s="2"/>
      <c r="H36" s="2"/>
      <c r="I36" s="50"/>
      <c r="J36" s="41" t="s">
        <v>209</v>
      </c>
      <c r="K36" s="57" t="str">
        <f t="shared" si="1"/>
        <v>téléphone</v>
      </c>
      <c r="L36" s="41" t="str">
        <f t="shared" si="1"/>
        <v>ref_gest</v>
      </c>
      <c r="M36" s="41" t="str">
        <f t="shared" si="1"/>
        <v>prenom.nom@.fr</v>
      </c>
      <c r="N36" s="41"/>
      <c r="O36" s="41"/>
      <c r="P36" s="41"/>
      <c r="Q36" s="41"/>
      <c r="R36" s="41"/>
      <c r="S36" s="64"/>
      <c r="T36" s="64"/>
      <c r="U36" s="64"/>
      <c r="V36" s="64"/>
      <c r="W36" s="41"/>
      <c r="X36" s="41"/>
      <c r="Y36" s="54"/>
      <c r="Z36" s="41"/>
      <c r="AA36" s="64"/>
      <c r="AB36" s="64"/>
      <c r="AC36" s="64"/>
      <c r="AD36" s="64"/>
      <c r="AE36" s="64"/>
      <c r="AF36" s="70"/>
      <c r="AG36" s="41"/>
      <c r="AH36" s="41"/>
      <c r="AI36" s="68"/>
      <c r="AJ36" s="60"/>
    </row>
    <row r="37" spans="1:36" s="4" customFormat="1" ht="25.5">
      <c r="A37" s="32">
        <v>9</v>
      </c>
      <c r="B37" s="23" t="s">
        <v>207</v>
      </c>
      <c r="C37" s="28">
        <v>4</v>
      </c>
      <c r="D37" s="33" t="s">
        <v>208</v>
      </c>
      <c r="E37" s="22"/>
      <c r="F37" s="22"/>
      <c r="G37" s="2"/>
      <c r="H37" s="2"/>
      <c r="I37" s="50"/>
      <c r="J37" s="41" t="s">
        <v>209</v>
      </c>
      <c r="K37" s="57" t="str">
        <f t="shared" si="1"/>
        <v>téléphone</v>
      </c>
      <c r="L37" s="41" t="str">
        <f t="shared" si="1"/>
        <v>ref_gest</v>
      </c>
      <c r="M37" s="41" t="str">
        <f t="shared" si="1"/>
        <v>prenom.nom@.fr</v>
      </c>
      <c r="N37" s="41"/>
      <c r="O37" s="41"/>
      <c r="P37" s="41"/>
      <c r="Q37" s="41"/>
      <c r="R37" s="41"/>
      <c r="S37" s="64"/>
      <c r="T37" s="64"/>
      <c r="U37" s="64"/>
      <c r="V37" s="64"/>
      <c r="W37" s="41"/>
      <c r="X37" s="41"/>
      <c r="Y37" s="54"/>
      <c r="Z37" s="41"/>
      <c r="AA37" s="64"/>
      <c r="AB37" s="64"/>
      <c r="AC37" s="64"/>
      <c r="AD37" s="64"/>
      <c r="AE37" s="64"/>
      <c r="AF37" s="70"/>
      <c r="AG37" s="41"/>
      <c r="AH37" s="41"/>
      <c r="AI37" s="68"/>
      <c r="AJ37" s="60"/>
    </row>
    <row r="38" spans="1:36" s="4" customFormat="1" ht="25.5">
      <c r="A38" s="32">
        <v>9</v>
      </c>
      <c r="B38" s="23" t="s">
        <v>207</v>
      </c>
      <c r="C38" s="28">
        <v>4</v>
      </c>
      <c r="D38" s="33" t="s">
        <v>208</v>
      </c>
      <c r="E38" s="22"/>
      <c r="F38" s="22"/>
      <c r="G38" s="2"/>
      <c r="H38" s="2"/>
      <c r="I38" s="50"/>
      <c r="J38" s="41" t="s">
        <v>209</v>
      </c>
      <c r="K38" s="57" t="str">
        <f t="shared" si="1"/>
        <v>téléphone</v>
      </c>
      <c r="L38" s="41" t="str">
        <f t="shared" si="1"/>
        <v>ref_gest</v>
      </c>
      <c r="M38" s="41" t="str">
        <f t="shared" si="1"/>
        <v>prenom.nom@.fr</v>
      </c>
      <c r="N38" s="41"/>
      <c r="O38" s="41"/>
      <c r="P38" s="41"/>
      <c r="Q38" s="41"/>
      <c r="R38" s="41"/>
      <c r="S38" s="64"/>
      <c r="T38" s="64"/>
      <c r="U38" s="64"/>
      <c r="V38" s="64"/>
      <c r="W38" s="41"/>
      <c r="X38" s="41"/>
      <c r="Y38" s="54"/>
      <c r="Z38" s="41"/>
      <c r="AA38" s="64"/>
      <c r="AB38" s="64"/>
      <c r="AC38" s="64"/>
      <c r="AD38" s="64"/>
      <c r="AE38" s="64"/>
      <c r="AF38" s="70"/>
      <c r="AG38" s="41"/>
      <c r="AH38" s="41"/>
      <c r="AI38" s="68"/>
      <c r="AJ38" s="60"/>
    </row>
    <row r="39" spans="1:36" s="4" customFormat="1" ht="25.5">
      <c r="A39" s="32">
        <v>10</v>
      </c>
      <c r="B39" s="23" t="s">
        <v>207</v>
      </c>
      <c r="C39" s="28">
        <v>5</v>
      </c>
      <c r="D39" s="33" t="s">
        <v>208</v>
      </c>
      <c r="E39" s="22"/>
      <c r="F39" s="22"/>
      <c r="G39" s="2"/>
      <c r="H39" s="2"/>
      <c r="I39" s="50"/>
      <c r="J39" s="41" t="s">
        <v>209</v>
      </c>
      <c r="K39" s="57" t="str">
        <f t="shared" si="1"/>
        <v>téléphone</v>
      </c>
      <c r="L39" s="41" t="str">
        <f t="shared" si="1"/>
        <v>ref_gest</v>
      </c>
      <c r="M39" s="41" t="str">
        <f t="shared" si="1"/>
        <v>prenom.nom@.fr</v>
      </c>
      <c r="N39" s="41"/>
      <c r="O39" s="41"/>
      <c r="P39" s="41"/>
      <c r="Q39" s="41"/>
      <c r="R39" s="41"/>
      <c r="S39" s="64"/>
      <c r="T39" s="64"/>
      <c r="U39" s="64"/>
      <c r="V39" s="64"/>
      <c r="W39" s="41"/>
      <c r="X39" s="41"/>
      <c r="Y39" s="54"/>
      <c r="Z39" s="41"/>
      <c r="AA39" s="64"/>
      <c r="AB39" s="64"/>
      <c r="AC39" s="64"/>
      <c r="AD39" s="64"/>
      <c r="AE39" s="64"/>
      <c r="AF39" s="70"/>
      <c r="AG39" s="41"/>
      <c r="AH39" s="41"/>
      <c r="AI39" s="68"/>
      <c r="AJ39" s="60"/>
    </row>
    <row r="40" spans="1:36" s="4" customFormat="1" ht="25.5">
      <c r="A40" s="32">
        <v>10</v>
      </c>
      <c r="B40" s="23" t="s">
        <v>207</v>
      </c>
      <c r="C40" s="28">
        <v>5</v>
      </c>
      <c r="D40" s="33" t="s">
        <v>208</v>
      </c>
      <c r="E40" s="22"/>
      <c r="F40" s="22"/>
      <c r="G40" s="2"/>
      <c r="H40" s="2"/>
      <c r="I40" s="50"/>
      <c r="J40" s="41" t="s">
        <v>209</v>
      </c>
      <c r="K40" s="57" t="str">
        <f t="shared" si="1"/>
        <v>téléphone</v>
      </c>
      <c r="L40" s="41" t="str">
        <f t="shared" si="1"/>
        <v>ref_gest</v>
      </c>
      <c r="M40" s="41" t="str">
        <f t="shared" si="1"/>
        <v>prenom.nom@.fr</v>
      </c>
      <c r="N40" s="41"/>
      <c r="O40" s="41"/>
      <c r="P40" s="41"/>
      <c r="Q40" s="41"/>
      <c r="R40" s="41"/>
      <c r="S40" s="64"/>
      <c r="T40" s="64"/>
      <c r="U40" s="64"/>
      <c r="V40" s="64"/>
      <c r="W40" s="41"/>
      <c r="X40" s="41"/>
      <c r="Y40" s="54"/>
      <c r="Z40" s="41"/>
      <c r="AA40" s="64"/>
      <c r="AB40" s="64"/>
      <c r="AC40" s="64"/>
      <c r="AD40" s="64"/>
      <c r="AE40" s="64"/>
      <c r="AF40" s="70"/>
      <c r="AG40" s="41"/>
      <c r="AH40" s="41"/>
      <c r="AI40" s="68"/>
      <c r="AJ40" s="60"/>
    </row>
    <row r="41" spans="1:36" s="4" customFormat="1" ht="25.5">
      <c r="A41" s="32">
        <v>10</v>
      </c>
      <c r="B41" s="23" t="s">
        <v>207</v>
      </c>
      <c r="C41" s="28">
        <v>5</v>
      </c>
      <c r="D41" s="33" t="s">
        <v>208</v>
      </c>
      <c r="E41" s="22"/>
      <c r="F41" s="22"/>
      <c r="G41" s="2"/>
      <c r="H41" s="2"/>
      <c r="I41" s="50"/>
      <c r="J41" s="41" t="s">
        <v>209</v>
      </c>
      <c r="K41" s="57" t="str">
        <f t="shared" si="1"/>
        <v>téléphone</v>
      </c>
      <c r="L41" s="41" t="str">
        <f t="shared" si="1"/>
        <v>ref_gest</v>
      </c>
      <c r="M41" s="41" t="str">
        <f t="shared" si="1"/>
        <v>prenom.nom@.fr</v>
      </c>
      <c r="N41" s="41"/>
      <c r="O41" s="41"/>
      <c r="P41" s="41"/>
      <c r="Q41" s="41"/>
      <c r="R41" s="41"/>
      <c r="S41" s="64"/>
      <c r="T41" s="64"/>
      <c r="U41" s="64"/>
      <c r="V41" s="64"/>
      <c r="W41" s="41"/>
      <c r="X41" s="41"/>
      <c r="Y41" s="54"/>
      <c r="Z41" s="41"/>
      <c r="AA41" s="64"/>
      <c r="AB41" s="64"/>
      <c r="AC41" s="64"/>
      <c r="AD41" s="64"/>
      <c r="AE41" s="64"/>
      <c r="AF41" s="70"/>
      <c r="AG41" s="41"/>
      <c r="AH41" s="41"/>
      <c r="AI41" s="68"/>
      <c r="AJ41" s="60"/>
    </row>
    <row r="42" spans="1:36" s="4" customFormat="1" ht="25.5">
      <c r="A42" s="32">
        <v>10</v>
      </c>
      <c r="B42" s="23" t="s">
        <v>207</v>
      </c>
      <c r="C42" s="28">
        <v>5</v>
      </c>
      <c r="D42" s="33" t="s">
        <v>208</v>
      </c>
      <c r="E42" s="22"/>
      <c r="F42" s="22"/>
      <c r="G42" s="2"/>
      <c r="H42" s="2"/>
      <c r="I42" s="50"/>
      <c r="J42" s="41" t="s">
        <v>209</v>
      </c>
      <c r="K42" s="57" t="str">
        <f t="shared" si="1"/>
        <v>téléphone</v>
      </c>
      <c r="L42" s="41" t="str">
        <f t="shared" si="1"/>
        <v>ref_gest</v>
      </c>
      <c r="M42" s="41" t="str">
        <f t="shared" si="1"/>
        <v>prenom.nom@.fr</v>
      </c>
      <c r="N42" s="41"/>
      <c r="O42" s="41"/>
      <c r="P42" s="41"/>
      <c r="Q42" s="41"/>
      <c r="R42" s="41"/>
      <c r="S42" s="64"/>
      <c r="T42" s="64"/>
      <c r="U42" s="64"/>
      <c r="V42" s="64"/>
      <c r="W42" s="41"/>
      <c r="X42" s="41"/>
      <c r="Y42" s="54"/>
      <c r="Z42" s="41"/>
      <c r="AA42" s="64"/>
      <c r="AB42" s="64"/>
      <c r="AC42" s="64"/>
      <c r="AD42" s="64"/>
      <c r="AE42" s="64"/>
      <c r="AF42" s="70"/>
      <c r="AG42" s="41"/>
      <c r="AH42" s="41"/>
      <c r="AI42" s="68"/>
      <c r="AJ42" s="60"/>
    </row>
    <row r="43" spans="1:36" s="4" customFormat="1" ht="25.5">
      <c r="A43" s="32">
        <v>10</v>
      </c>
      <c r="B43" s="23" t="s">
        <v>207</v>
      </c>
      <c r="C43" s="28">
        <v>5</v>
      </c>
      <c r="D43" s="33" t="s">
        <v>208</v>
      </c>
      <c r="E43" s="22"/>
      <c r="F43" s="22"/>
      <c r="G43" s="2"/>
      <c r="H43" s="2"/>
      <c r="I43" s="50"/>
      <c r="J43" s="41" t="s">
        <v>209</v>
      </c>
      <c r="K43" s="57" t="str">
        <f t="shared" si="1"/>
        <v>téléphone</v>
      </c>
      <c r="L43" s="41" t="str">
        <f t="shared" si="1"/>
        <v>ref_gest</v>
      </c>
      <c r="M43" s="41" t="str">
        <f t="shared" si="1"/>
        <v>prenom.nom@.fr</v>
      </c>
      <c r="N43" s="41"/>
      <c r="O43" s="41"/>
      <c r="P43" s="41"/>
      <c r="Q43" s="41"/>
      <c r="R43" s="41"/>
      <c r="S43" s="64"/>
      <c r="T43" s="64"/>
      <c r="U43" s="64"/>
      <c r="V43" s="64"/>
      <c r="W43" s="41"/>
      <c r="X43" s="41"/>
      <c r="Y43" s="54"/>
      <c r="Z43" s="41"/>
      <c r="AA43" s="64"/>
      <c r="AB43" s="64"/>
      <c r="AC43" s="64"/>
      <c r="AD43" s="64"/>
      <c r="AE43" s="64"/>
      <c r="AF43" s="70"/>
      <c r="AG43" s="41"/>
      <c r="AH43" s="41"/>
      <c r="AI43" s="68"/>
      <c r="AJ43" s="60"/>
    </row>
    <row r="44" spans="1:36" s="4" customFormat="1" ht="25.5">
      <c r="A44" s="32">
        <v>11</v>
      </c>
      <c r="B44" s="33" t="s">
        <v>202</v>
      </c>
      <c r="C44" s="28">
        <v>1</v>
      </c>
      <c r="D44" s="33" t="s">
        <v>208</v>
      </c>
      <c r="E44" s="22"/>
      <c r="F44" s="22"/>
      <c r="G44" s="2"/>
      <c r="H44" s="2"/>
      <c r="I44" s="50"/>
      <c r="J44" s="41" t="s">
        <v>209</v>
      </c>
      <c r="K44" s="57" t="str">
        <f t="shared" si="1"/>
        <v>téléphone</v>
      </c>
      <c r="L44" s="41" t="str">
        <f t="shared" si="1"/>
        <v>ref_gest</v>
      </c>
      <c r="M44" s="41" t="str">
        <f t="shared" si="1"/>
        <v>prenom.nom@.fr</v>
      </c>
      <c r="N44" s="41"/>
      <c r="O44" s="41"/>
      <c r="P44" s="41"/>
      <c r="Q44" s="41"/>
      <c r="R44" s="41"/>
      <c r="S44" s="64"/>
      <c r="T44" s="64"/>
      <c r="U44" s="64"/>
      <c r="V44" s="64"/>
      <c r="W44" s="41"/>
      <c r="X44" s="41"/>
      <c r="Y44" s="54"/>
      <c r="Z44" s="41"/>
      <c r="AA44" s="64"/>
      <c r="AB44" s="64"/>
      <c r="AC44" s="64"/>
      <c r="AD44" s="64"/>
      <c r="AE44" s="64"/>
      <c r="AF44" s="70"/>
      <c r="AG44" s="41"/>
      <c r="AH44" s="41"/>
      <c r="AI44" s="68"/>
      <c r="AJ44" s="60"/>
    </row>
    <row r="45" spans="1:36" s="4" customFormat="1" ht="25.5">
      <c r="A45" s="32">
        <v>11</v>
      </c>
      <c r="B45" s="33" t="s">
        <v>202</v>
      </c>
      <c r="C45" s="28">
        <v>1</v>
      </c>
      <c r="D45" s="33" t="s">
        <v>208</v>
      </c>
      <c r="E45" s="22"/>
      <c r="F45" s="22"/>
      <c r="G45" s="2"/>
      <c r="H45" s="2"/>
      <c r="I45" s="50"/>
      <c r="J45" s="41" t="s">
        <v>209</v>
      </c>
      <c r="K45" s="57" t="str">
        <f t="shared" si="1"/>
        <v>téléphone</v>
      </c>
      <c r="L45" s="41" t="str">
        <f t="shared" si="1"/>
        <v>ref_gest</v>
      </c>
      <c r="M45" s="41" t="str">
        <f t="shared" si="1"/>
        <v>prenom.nom@.fr</v>
      </c>
      <c r="N45" s="41"/>
      <c r="O45" s="41"/>
      <c r="P45" s="41"/>
      <c r="Q45" s="41"/>
      <c r="R45" s="41"/>
      <c r="S45" s="64"/>
      <c r="T45" s="64"/>
      <c r="U45" s="64"/>
      <c r="V45" s="64"/>
      <c r="W45" s="41"/>
      <c r="X45" s="41"/>
      <c r="Y45" s="54"/>
      <c r="Z45" s="41"/>
      <c r="AA45" s="64"/>
      <c r="AB45" s="64"/>
      <c r="AC45" s="64"/>
      <c r="AD45" s="64"/>
      <c r="AE45" s="64"/>
      <c r="AF45" s="70"/>
      <c r="AG45" s="41"/>
      <c r="AH45" s="41"/>
      <c r="AI45" s="68"/>
      <c r="AJ45" s="60"/>
    </row>
    <row r="46" spans="1:36" s="4" customFormat="1" ht="25.5">
      <c r="A46" s="32">
        <v>11</v>
      </c>
      <c r="B46" s="33" t="s">
        <v>202</v>
      </c>
      <c r="C46" s="28">
        <v>1</v>
      </c>
      <c r="D46" s="33" t="s">
        <v>208</v>
      </c>
      <c r="E46" s="22"/>
      <c r="F46" s="22"/>
      <c r="G46" s="2"/>
      <c r="H46" s="2"/>
      <c r="I46" s="50"/>
      <c r="J46" s="41" t="s">
        <v>209</v>
      </c>
      <c r="K46" s="57" t="str">
        <f t="shared" si="1"/>
        <v>téléphone</v>
      </c>
      <c r="L46" s="41" t="str">
        <f t="shared" si="1"/>
        <v>ref_gest</v>
      </c>
      <c r="M46" s="41" t="str">
        <f t="shared" si="1"/>
        <v>prenom.nom@.fr</v>
      </c>
      <c r="N46" s="41"/>
      <c r="O46" s="41"/>
      <c r="P46" s="41"/>
      <c r="Q46" s="41"/>
      <c r="R46" s="41"/>
      <c r="S46" s="64"/>
      <c r="T46" s="64"/>
      <c r="U46" s="64"/>
      <c r="V46" s="64"/>
      <c r="W46" s="41"/>
      <c r="X46" s="41"/>
      <c r="Y46" s="54"/>
      <c r="Z46" s="41"/>
      <c r="AA46" s="64"/>
      <c r="AB46" s="64"/>
      <c r="AC46" s="64"/>
      <c r="AD46" s="64"/>
      <c r="AE46" s="64"/>
      <c r="AF46" s="70"/>
      <c r="AG46" s="41"/>
      <c r="AH46" s="41"/>
      <c r="AI46" s="68"/>
      <c r="AJ46" s="60"/>
    </row>
    <row r="47" spans="1:36" s="4" customFormat="1" ht="25.5">
      <c r="A47" s="32">
        <v>11</v>
      </c>
      <c r="B47" s="33" t="s">
        <v>202</v>
      </c>
      <c r="C47" s="28">
        <v>1</v>
      </c>
      <c r="D47" s="33" t="s">
        <v>208</v>
      </c>
      <c r="E47" s="22"/>
      <c r="F47" s="22"/>
      <c r="G47" s="2"/>
      <c r="H47" s="2"/>
      <c r="I47" s="50"/>
      <c r="J47" s="41" t="s">
        <v>209</v>
      </c>
      <c r="K47" s="57" t="str">
        <f t="shared" si="1"/>
        <v>téléphone</v>
      </c>
      <c r="L47" s="41" t="str">
        <f t="shared" si="1"/>
        <v>ref_gest</v>
      </c>
      <c r="M47" s="41" t="str">
        <f t="shared" si="1"/>
        <v>prenom.nom@.fr</v>
      </c>
      <c r="N47" s="41"/>
      <c r="O47" s="41"/>
      <c r="P47" s="41"/>
      <c r="Q47" s="41"/>
      <c r="R47" s="41"/>
      <c r="S47" s="64"/>
      <c r="T47" s="64"/>
      <c r="U47" s="64"/>
      <c r="V47" s="64"/>
      <c r="W47" s="41"/>
      <c r="X47" s="41"/>
      <c r="Y47" s="54"/>
      <c r="Z47" s="41"/>
      <c r="AA47" s="64"/>
      <c r="AB47" s="64"/>
      <c r="AC47" s="64"/>
      <c r="AD47" s="64"/>
      <c r="AE47" s="64"/>
      <c r="AF47" s="70"/>
      <c r="AG47" s="41"/>
      <c r="AH47" s="41"/>
      <c r="AI47" s="68"/>
      <c r="AJ47" s="60"/>
    </row>
    <row r="48" spans="1:36" s="4" customFormat="1" ht="25.5">
      <c r="A48" s="32">
        <v>11</v>
      </c>
      <c r="B48" s="33" t="s">
        <v>202</v>
      </c>
      <c r="C48" s="28">
        <v>1</v>
      </c>
      <c r="D48" s="33" t="s">
        <v>208</v>
      </c>
      <c r="E48" s="22"/>
      <c r="F48" s="22"/>
      <c r="G48" s="2"/>
      <c r="H48" s="2"/>
      <c r="I48" s="50"/>
      <c r="J48" s="41" t="s">
        <v>209</v>
      </c>
      <c r="K48" s="57" t="str">
        <f t="shared" si="1"/>
        <v>téléphone</v>
      </c>
      <c r="L48" s="41" t="str">
        <f t="shared" si="1"/>
        <v>ref_gest</v>
      </c>
      <c r="M48" s="41" t="str">
        <f t="shared" si="1"/>
        <v>prenom.nom@.fr</v>
      </c>
      <c r="N48" s="41"/>
      <c r="O48" s="41"/>
      <c r="P48" s="41"/>
      <c r="Q48" s="41"/>
      <c r="R48" s="41"/>
      <c r="S48" s="64"/>
      <c r="T48" s="64"/>
      <c r="U48" s="64"/>
      <c r="V48" s="64"/>
      <c r="W48" s="41"/>
      <c r="X48" s="41"/>
      <c r="Y48" s="54"/>
      <c r="Z48" s="41"/>
      <c r="AA48" s="64"/>
      <c r="AB48" s="64"/>
      <c r="AC48" s="64"/>
      <c r="AD48" s="64"/>
      <c r="AE48" s="64"/>
      <c r="AF48" s="70"/>
      <c r="AG48" s="41"/>
      <c r="AH48" s="41"/>
      <c r="AI48" s="68"/>
      <c r="AJ48" s="60"/>
    </row>
    <row r="49" spans="1:36" s="4" customFormat="1" ht="25.5">
      <c r="A49" s="32">
        <v>12</v>
      </c>
      <c r="B49" s="33" t="s">
        <v>202</v>
      </c>
      <c r="C49" s="28">
        <v>2</v>
      </c>
      <c r="D49" s="33" t="s">
        <v>208</v>
      </c>
      <c r="E49" s="22"/>
      <c r="F49" s="22"/>
      <c r="G49" s="2"/>
      <c r="H49" s="2"/>
      <c r="I49" s="50"/>
      <c r="J49" s="41" t="s">
        <v>209</v>
      </c>
      <c r="K49" s="57" t="str">
        <f t="shared" si="1"/>
        <v>téléphone</v>
      </c>
      <c r="L49" s="41" t="str">
        <f t="shared" si="1"/>
        <v>ref_gest</v>
      </c>
      <c r="M49" s="41" t="str">
        <f t="shared" si="1"/>
        <v>prenom.nom@.fr</v>
      </c>
      <c r="N49" s="41"/>
      <c r="O49" s="41"/>
      <c r="P49" s="41"/>
      <c r="Q49" s="41"/>
      <c r="R49" s="41"/>
      <c r="S49" s="64"/>
      <c r="T49" s="64"/>
      <c r="U49" s="64"/>
      <c r="V49" s="64"/>
      <c r="W49" s="41"/>
      <c r="X49" s="41"/>
      <c r="Y49" s="54"/>
      <c r="Z49" s="41"/>
      <c r="AA49" s="64"/>
      <c r="AB49" s="64"/>
      <c r="AC49" s="64"/>
      <c r="AD49" s="64"/>
      <c r="AE49" s="64"/>
      <c r="AF49" s="70"/>
      <c r="AG49" s="41"/>
      <c r="AH49" s="41"/>
      <c r="AI49" s="68"/>
      <c r="AJ49" s="60"/>
    </row>
    <row r="50" spans="1:36" s="4" customFormat="1" ht="25.5">
      <c r="A50" s="32">
        <v>12</v>
      </c>
      <c r="B50" s="33" t="s">
        <v>202</v>
      </c>
      <c r="C50" s="28">
        <v>2</v>
      </c>
      <c r="D50" s="33" t="s">
        <v>208</v>
      </c>
      <c r="E50" s="22"/>
      <c r="F50" s="22"/>
      <c r="G50" s="2"/>
      <c r="H50" s="2"/>
      <c r="I50" s="50"/>
      <c r="J50" s="41" t="s">
        <v>209</v>
      </c>
      <c r="K50" s="57" t="str">
        <f t="shared" si="1"/>
        <v>téléphone</v>
      </c>
      <c r="L50" s="41" t="str">
        <f t="shared" si="1"/>
        <v>ref_gest</v>
      </c>
      <c r="M50" s="41" t="str">
        <f t="shared" si="1"/>
        <v>prenom.nom@.fr</v>
      </c>
      <c r="N50" s="41"/>
      <c r="O50" s="41"/>
      <c r="P50" s="41"/>
      <c r="Q50" s="41"/>
      <c r="R50" s="41"/>
      <c r="S50" s="64"/>
      <c r="T50" s="64"/>
      <c r="U50" s="64"/>
      <c r="V50" s="64"/>
      <c r="W50" s="41"/>
      <c r="X50" s="41"/>
      <c r="Y50" s="54"/>
      <c r="Z50" s="41"/>
      <c r="AA50" s="64"/>
      <c r="AB50" s="64"/>
      <c r="AC50" s="64"/>
      <c r="AD50" s="64"/>
      <c r="AE50" s="64"/>
      <c r="AF50" s="70"/>
      <c r="AG50" s="41"/>
      <c r="AH50" s="41"/>
      <c r="AI50" s="68"/>
      <c r="AJ50" s="60"/>
    </row>
    <row r="51" spans="1:36" s="4" customFormat="1" ht="25.5">
      <c r="A51" s="32">
        <v>12</v>
      </c>
      <c r="B51" s="33" t="s">
        <v>202</v>
      </c>
      <c r="C51" s="28">
        <v>2</v>
      </c>
      <c r="D51" s="33" t="s">
        <v>208</v>
      </c>
      <c r="E51" s="22"/>
      <c r="F51" s="22"/>
      <c r="G51" s="2"/>
      <c r="H51" s="2"/>
      <c r="I51" s="50"/>
      <c r="J51" s="41" t="s">
        <v>209</v>
      </c>
      <c r="K51" s="57" t="str">
        <f t="shared" si="1"/>
        <v>téléphone</v>
      </c>
      <c r="L51" s="41" t="str">
        <f t="shared" si="1"/>
        <v>ref_gest</v>
      </c>
      <c r="M51" s="41" t="str">
        <f t="shared" si="1"/>
        <v>prenom.nom@.fr</v>
      </c>
      <c r="N51" s="41"/>
      <c r="O51" s="41"/>
      <c r="P51" s="41"/>
      <c r="Q51" s="41"/>
      <c r="R51" s="41"/>
      <c r="S51" s="64"/>
      <c r="T51" s="64"/>
      <c r="U51" s="64"/>
      <c r="V51" s="64"/>
      <c r="W51" s="41"/>
      <c r="X51" s="41"/>
      <c r="Y51" s="54"/>
      <c r="Z51" s="41"/>
      <c r="AA51" s="64"/>
      <c r="AB51" s="64"/>
      <c r="AC51" s="64"/>
      <c r="AD51" s="64"/>
      <c r="AE51" s="64"/>
      <c r="AF51" s="70"/>
      <c r="AG51" s="41"/>
      <c r="AH51" s="41"/>
      <c r="AI51" s="68"/>
      <c r="AJ51" s="60"/>
    </row>
    <row r="52" spans="1:36" s="4" customFormat="1" ht="25.5">
      <c r="A52" s="32">
        <v>12</v>
      </c>
      <c r="B52" s="33" t="s">
        <v>202</v>
      </c>
      <c r="C52" s="28">
        <v>2</v>
      </c>
      <c r="D52" s="33" t="s">
        <v>208</v>
      </c>
      <c r="E52" s="22"/>
      <c r="F52" s="22"/>
      <c r="G52" s="2"/>
      <c r="H52" s="2"/>
      <c r="I52" s="50"/>
      <c r="J52" s="41" t="s">
        <v>209</v>
      </c>
      <c r="K52" s="57" t="str">
        <f t="shared" si="1"/>
        <v>téléphone</v>
      </c>
      <c r="L52" s="41" t="str">
        <f t="shared" si="1"/>
        <v>ref_gest</v>
      </c>
      <c r="M52" s="41" t="str">
        <f t="shared" si="1"/>
        <v>prenom.nom@.fr</v>
      </c>
      <c r="N52" s="41"/>
      <c r="O52" s="41"/>
      <c r="P52" s="41"/>
      <c r="Q52" s="41"/>
      <c r="R52" s="41"/>
      <c r="S52" s="64"/>
      <c r="T52" s="64"/>
      <c r="U52" s="64"/>
      <c r="V52" s="64"/>
      <c r="W52" s="41"/>
      <c r="X52" s="41"/>
      <c r="Y52" s="54"/>
      <c r="Z52" s="41"/>
      <c r="AA52" s="64"/>
      <c r="AB52" s="64"/>
      <c r="AC52" s="64"/>
      <c r="AD52" s="64"/>
      <c r="AE52" s="64"/>
      <c r="AF52" s="70"/>
      <c r="AG52" s="41"/>
      <c r="AH52" s="41"/>
      <c r="AI52" s="68"/>
      <c r="AJ52" s="60"/>
    </row>
    <row r="53" spans="1:36" s="4" customFormat="1" ht="25.5">
      <c r="A53" s="32">
        <v>12</v>
      </c>
      <c r="B53" s="33" t="s">
        <v>202</v>
      </c>
      <c r="C53" s="28">
        <v>2</v>
      </c>
      <c r="D53" s="33" t="s">
        <v>208</v>
      </c>
      <c r="E53" s="22"/>
      <c r="F53" s="22"/>
      <c r="G53" s="2"/>
      <c r="H53" s="2"/>
      <c r="I53" s="50"/>
      <c r="J53" s="41" t="s">
        <v>209</v>
      </c>
      <c r="K53" s="57" t="str">
        <f t="shared" si="1"/>
        <v>téléphone</v>
      </c>
      <c r="L53" s="41" t="str">
        <f t="shared" si="1"/>
        <v>ref_gest</v>
      </c>
      <c r="M53" s="41" t="str">
        <f t="shared" si="1"/>
        <v>prenom.nom@.fr</v>
      </c>
      <c r="N53" s="41"/>
      <c r="O53" s="41"/>
      <c r="P53" s="41"/>
      <c r="Q53" s="41"/>
      <c r="R53" s="41"/>
      <c r="S53" s="64"/>
      <c r="T53" s="64"/>
      <c r="U53" s="64"/>
      <c r="V53" s="64"/>
      <c r="W53" s="41"/>
      <c r="X53" s="41"/>
      <c r="Y53" s="54"/>
      <c r="Z53" s="41"/>
      <c r="AA53" s="64"/>
      <c r="AB53" s="64"/>
      <c r="AC53" s="64"/>
      <c r="AD53" s="64"/>
      <c r="AE53" s="64"/>
      <c r="AF53" s="70"/>
      <c r="AG53" s="41"/>
      <c r="AH53" s="41"/>
      <c r="AI53" s="68"/>
      <c r="AJ53" s="60"/>
    </row>
    <row r="54" spans="1:36" s="4" customFormat="1" ht="25.5">
      <c r="A54" s="32">
        <v>13</v>
      </c>
      <c r="B54" s="33" t="s">
        <v>202</v>
      </c>
      <c r="C54" s="28">
        <v>3</v>
      </c>
      <c r="D54" s="33" t="s">
        <v>208</v>
      </c>
      <c r="E54" s="22"/>
      <c r="F54" s="22"/>
      <c r="G54" s="2"/>
      <c r="H54" s="2"/>
      <c r="I54" s="50"/>
      <c r="J54" s="41" t="s">
        <v>209</v>
      </c>
      <c r="K54" s="57" t="str">
        <f t="shared" si="1"/>
        <v>téléphone</v>
      </c>
      <c r="L54" s="41" t="str">
        <f t="shared" si="1"/>
        <v>ref_gest</v>
      </c>
      <c r="M54" s="41" t="str">
        <f t="shared" si="1"/>
        <v>prenom.nom@.fr</v>
      </c>
      <c r="N54" s="41"/>
      <c r="O54" s="41"/>
      <c r="P54" s="41"/>
      <c r="Q54" s="41"/>
      <c r="R54" s="41"/>
      <c r="S54" s="64"/>
      <c r="T54" s="64"/>
      <c r="U54" s="64"/>
      <c r="V54" s="64"/>
      <c r="W54" s="41"/>
      <c r="X54" s="41"/>
      <c r="Y54" s="54"/>
      <c r="Z54" s="41"/>
      <c r="AA54" s="64"/>
      <c r="AB54" s="64"/>
      <c r="AC54" s="64"/>
      <c r="AD54" s="64"/>
      <c r="AE54" s="64"/>
      <c r="AF54" s="70"/>
      <c r="AG54" s="41"/>
      <c r="AH54" s="41"/>
      <c r="AI54" s="68"/>
      <c r="AJ54" s="60"/>
    </row>
    <row r="55" spans="1:36" s="4" customFormat="1" ht="25.5">
      <c r="A55" s="32">
        <v>13</v>
      </c>
      <c r="B55" s="33" t="s">
        <v>202</v>
      </c>
      <c r="C55" s="28">
        <v>3</v>
      </c>
      <c r="D55" s="33" t="s">
        <v>208</v>
      </c>
      <c r="E55" s="22"/>
      <c r="F55" s="22"/>
      <c r="G55" s="2"/>
      <c r="H55" s="2"/>
      <c r="I55" s="50"/>
      <c r="J55" s="41" t="s">
        <v>209</v>
      </c>
      <c r="K55" s="57" t="str">
        <f t="shared" si="1"/>
        <v>téléphone</v>
      </c>
      <c r="L55" s="41" t="str">
        <f t="shared" si="1"/>
        <v>ref_gest</v>
      </c>
      <c r="M55" s="41" t="str">
        <f t="shared" si="1"/>
        <v>prenom.nom@.fr</v>
      </c>
      <c r="N55" s="41"/>
      <c r="O55" s="41"/>
      <c r="P55" s="41"/>
      <c r="Q55" s="41"/>
      <c r="R55" s="41"/>
      <c r="S55" s="64"/>
      <c r="T55" s="64"/>
      <c r="U55" s="64"/>
      <c r="V55" s="64"/>
      <c r="W55" s="41"/>
      <c r="X55" s="41"/>
      <c r="Y55" s="54"/>
      <c r="Z55" s="41"/>
      <c r="AA55" s="64"/>
      <c r="AB55" s="64"/>
      <c r="AC55" s="64"/>
      <c r="AD55" s="64"/>
      <c r="AE55" s="64"/>
      <c r="AF55" s="70"/>
      <c r="AG55" s="41"/>
      <c r="AH55" s="41"/>
      <c r="AI55" s="68"/>
      <c r="AJ55" s="60"/>
    </row>
    <row r="56" spans="1:36" s="4" customFormat="1" ht="25.5">
      <c r="A56" s="32">
        <v>13</v>
      </c>
      <c r="B56" s="33" t="s">
        <v>202</v>
      </c>
      <c r="C56" s="28">
        <v>3</v>
      </c>
      <c r="D56" s="33" t="s">
        <v>208</v>
      </c>
      <c r="E56" s="22"/>
      <c r="F56" s="22"/>
      <c r="G56" s="2"/>
      <c r="H56" s="2"/>
      <c r="I56" s="50"/>
      <c r="J56" s="41" t="s">
        <v>209</v>
      </c>
      <c r="K56" s="57" t="str">
        <f t="shared" si="1"/>
        <v>téléphone</v>
      </c>
      <c r="L56" s="41" t="str">
        <f t="shared" si="1"/>
        <v>ref_gest</v>
      </c>
      <c r="M56" s="41" t="str">
        <f t="shared" si="1"/>
        <v>prenom.nom@.fr</v>
      </c>
      <c r="N56" s="41"/>
      <c r="O56" s="41"/>
      <c r="P56" s="41"/>
      <c r="Q56" s="41"/>
      <c r="R56" s="41"/>
      <c r="S56" s="64"/>
      <c r="T56" s="64"/>
      <c r="U56" s="64"/>
      <c r="V56" s="64"/>
      <c r="W56" s="41"/>
      <c r="X56" s="41"/>
      <c r="Y56" s="54"/>
      <c r="Z56" s="41"/>
      <c r="AA56" s="64"/>
      <c r="AB56" s="64"/>
      <c r="AC56" s="64"/>
      <c r="AD56" s="64"/>
      <c r="AE56" s="64"/>
      <c r="AF56" s="70"/>
      <c r="AG56" s="41"/>
      <c r="AH56" s="41"/>
      <c r="AI56" s="68"/>
      <c r="AJ56" s="60"/>
    </row>
    <row r="57" spans="1:36" s="4" customFormat="1" ht="25.5">
      <c r="A57" s="32">
        <v>13</v>
      </c>
      <c r="B57" s="33" t="s">
        <v>202</v>
      </c>
      <c r="C57" s="28">
        <v>3</v>
      </c>
      <c r="D57" s="33" t="s">
        <v>208</v>
      </c>
      <c r="E57" s="22"/>
      <c r="F57" s="22"/>
      <c r="G57" s="2"/>
      <c r="H57" s="2"/>
      <c r="I57" s="50"/>
      <c r="J57" s="41" t="s">
        <v>209</v>
      </c>
      <c r="K57" s="57" t="str">
        <f t="shared" si="1"/>
        <v>téléphone</v>
      </c>
      <c r="L57" s="41" t="str">
        <f t="shared" si="1"/>
        <v>ref_gest</v>
      </c>
      <c r="M57" s="41" t="str">
        <f t="shared" si="1"/>
        <v>prenom.nom@.fr</v>
      </c>
      <c r="N57" s="41"/>
      <c r="O57" s="41"/>
      <c r="P57" s="41"/>
      <c r="Q57" s="41"/>
      <c r="R57" s="41"/>
      <c r="S57" s="64"/>
      <c r="T57" s="64"/>
      <c r="U57" s="64"/>
      <c r="V57" s="64"/>
      <c r="W57" s="41"/>
      <c r="X57" s="41"/>
      <c r="Y57" s="54"/>
      <c r="Z57" s="41"/>
      <c r="AA57" s="64"/>
      <c r="AB57" s="64"/>
      <c r="AC57" s="64"/>
      <c r="AD57" s="64"/>
      <c r="AE57" s="64"/>
      <c r="AF57" s="70"/>
      <c r="AG57" s="41"/>
      <c r="AH57" s="41"/>
      <c r="AI57" s="68"/>
      <c r="AJ57" s="60"/>
    </row>
    <row r="58" spans="1:36" s="4" customFormat="1" ht="25.5">
      <c r="A58" s="32">
        <v>13</v>
      </c>
      <c r="B58" s="33" t="s">
        <v>202</v>
      </c>
      <c r="C58" s="28">
        <v>3</v>
      </c>
      <c r="D58" s="33" t="s">
        <v>208</v>
      </c>
      <c r="E58" s="22"/>
      <c r="F58" s="22"/>
      <c r="G58" s="2"/>
      <c r="H58" s="2"/>
      <c r="I58" s="50"/>
      <c r="J58" s="41" t="s">
        <v>209</v>
      </c>
      <c r="K58" s="57" t="str">
        <f t="shared" si="1"/>
        <v>téléphone</v>
      </c>
      <c r="L58" s="41" t="str">
        <f t="shared" si="1"/>
        <v>ref_gest</v>
      </c>
      <c r="M58" s="41" t="str">
        <f t="shared" si="1"/>
        <v>prenom.nom@.fr</v>
      </c>
      <c r="N58" s="41"/>
      <c r="O58" s="41"/>
      <c r="P58" s="41"/>
      <c r="Q58" s="41"/>
      <c r="R58" s="41"/>
      <c r="S58" s="64"/>
      <c r="T58" s="64"/>
      <c r="U58" s="64"/>
      <c r="V58" s="64"/>
      <c r="W58" s="41"/>
      <c r="X58" s="41"/>
      <c r="Y58" s="54"/>
      <c r="Z58" s="41"/>
      <c r="AA58" s="64"/>
      <c r="AB58" s="64"/>
      <c r="AC58" s="64"/>
      <c r="AD58" s="64"/>
      <c r="AE58" s="64"/>
      <c r="AF58" s="70"/>
      <c r="AG58" s="41"/>
      <c r="AH58" s="41"/>
      <c r="AI58" s="68"/>
      <c r="AJ58" s="60"/>
    </row>
    <row r="59" spans="1:36" s="4" customFormat="1" ht="25.5">
      <c r="A59" s="32">
        <v>14</v>
      </c>
      <c r="B59" s="33" t="s">
        <v>202</v>
      </c>
      <c r="C59" s="28">
        <v>4</v>
      </c>
      <c r="D59" s="33" t="s">
        <v>208</v>
      </c>
      <c r="E59" s="22"/>
      <c r="F59" s="22"/>
      <c r="G59" s="2"/>
      <c r="H59" s="2"/>
      <c r="I59" s="50"/>
      <c r="J59" s="41" t="s">
        <v>209</v>
      </c>
      <c r="K59" s="57" t="str">
        <f t="shared" si="1"/>
        <v>téléphone</v>
      </c>
      <c r="L59" s="41" t="str">
        <f t="shared" si="1"/>
        <v>ref_gest</v>
      </c>
      <c r="M59" s="41" t="str">
        <f t="shared" si="1"/>
        <v>prenom.nom@.fr</v>
      </c>
      <c r="N59" s="41"/>
      <c r="O59" s="41"/>
      <c r="P59" s="41"/>
      <c r="Q59" s="41"/>
      <c r="R59" s="41"/>
      <c r="S59" s="64"/>
      <c r="T59" s="64"/>
      <c r="U59" s="64"/>
      <c r="V59" s="64"/>
      <c r="W59" s="41"/>
      <c r="X59" s="41"/>
      <c r="Y59" s="54"/>
      <c r="Z59" s="41"/>
      <c r="AA59" s="64"/>
      <c r="AB59" s="64"/>
      <c r="AC59" s="64"/>
      <c r="AD59" s="64"/>
      <c r="AE59" s="64"/>
      <c r="AF59" s="70"/>
      <c r="AG59" s="41"/>
      <c r="AH59" s="41"/>
      <c r="AI59" s="68"/>
      <c r="AJ59" s="60"/>
    </row>
    <row r="60" spans="1:36" s="4" customFormat="1" ht="25.5">
      <c r="A60" s="32">
        <v>14</v>
      </c>
      <c r="B60" s="33" t="s">
        <v>202</v>
      </c>
      <c r="C60" s="28">
        <v>4</v>
      </c>
      <c r="D60" s="33" t="s">
        <v>208</v>
      </c>
      <c r="E60" s="22"/>
      <c r="F60" s="22"/>
      <c r="G60" s="2"/>
      <c r="H60" s="2"/>
      <c r="I60" s="50"/>
      <c r="J60" s="41" t="s">
        <v>209</v>
      </c>
      <c r="K60" s="57" t="str">
        <f t="shared" si="1"/>
        <v>téléphone</v>
      </c>
      <c r="L60" s="41" t="str">
        <f t="shared" si="1"/>
        <v>ref_gest</v>
      </c>
      <c r="M60" s="41" t="str">
        <f t="shared" si="1"/>
        <v>prenom.nom@.fr</v>
      </c>
      <c r="N60" s="41"/>
      <c r="O60" s="41"/>
      <c r="P60" s="41"/>
      <c r="Q60" s="41"/>
      <c r="R60" s="41"/>
      <c r="S60" s="64"/>
      <c r="T60" s="64"/>
      <c r="U60" s="64"/>
      <c r="V60" s="64"/>
      <c r="W60" s="41"/>
      <c r="X60" s="41"/>
      <c r="Y60" s="54"/>
      <c r="Z60" s="41"/>
      <c r="AA60" s="64"/>
      <c r="AB60" s="64"/>
      <c r="AC60" s="64"/>
      <c r="AD60" s="64"/>
      <c r="AE60" s="64"/>
      <c r="AF60" s="70"/>
      <c r="AG60" s="41"/>
      <c r="AH60" s="41"/>
      <c r="AI60" s="68"/>
      <c r="AJ60" s="60"/>
    </row>
    <row r="61" spans="1:36" s="4" customFormat="1" ht="25.5">
      <c r="A61" s="1">
        <v>14</v>
      </c>
      <c r="B61" s="33" t="s">
        <v>202</v>
      </c>
      <c r="C61" s="28">
        <v>4</v>
      </c>
      <c r="D61" s="33" t="s">
        <v>208</v>
      </c>
      <c r="E61" s="37"/>
      <c r="F61" s="26"/>
      <c r="G61" s="38"/>
      <c r="H61" s="39"/>
      <c r="I61" s="51"/>
      <c r="J61" s="41" t="s">
        <v>209</v>
      </c>
      <c r="K61" s="57" t="str">
        <f t="shared" si="1"/>
        <v>téléphone</v>
      </c>
      <c r="L61" s="41" t="str">
        <f t="shared" si="1"/>
        <v>ref_gest</v>
      </c>
      <c r="M61" s="41" t="str">
        <f t="shared" si="1"/>
        <v>prenom.nom@.fr</v>
      </c>
      <c r="N61" s="41"/>
      <c r="O61" s="41"/>
      <c r="P61" s="41"/>
      <c r="Q61" s="41"/>
      <c r="R61" s="41"/>
      <c r="S61" s="64"/>
      <c r="T61" s="64"/>
      <c r="U61" s="64"/>
      <c r="V61" s="64"/>
      <c r="W61" s="41"/>
      <c r="X61" s="41"/>
      <c r="Y61" s="54"/>
      <c r="Z61" s="41"/>
      <c r="AA61" s="64"/>
      <c r="AB61" s="64"/>
      <c r="AC61" s="64"/>
      <c r="AD61" s="64"/>
      <c r="AE61" s="64"/>
      <c r="AF61" s="70"/>
      <c r="AG61" s="41"/>
      <c r="AH61" s="41"/>
      <c r="AI61" s="68"/>
      <c r="AJ61" s="60"/>
    </row>
    <row r="62" spans="1:36" s="4" customFormat="1" ht="25.5">
      <c r="A62" s="32">
        <v>14</v>
      </c>
      <c r="B62" s="33" t="s">
        <v>202</v>
      </c>
      <c r="C62" s="28">
        <v>4</v>
      </c>
      <c r="D62" s="33" t="s">
        <v>208</v>
      </c>
      <c r="E62" s="22"/>
      <c r="F62" s="22"/>
      <c r="G62" s="2"/>
      <c r="H62" s="2"/>
      <c r="I62" s="50"/>
      <c r="J62" s="41" t="s">
        <v>209</v>
      </c>
      <c r="K62" s="57" t="str">
        <f t="shared" si="1"/>
        <v>téléphone</v>
      </c>
      <c r="L62" s="41" t="str">
        <f t="shared" si="1"/>
        <v>ref_gest</v>
      </c>
      <c r="M62" s="41" t="str">
        <f t="shared" si="1"/>
        <v>prenom.nom@.fr</v>
      </c>
      <c r="N62" s="41"/>
      <c r="O62" s="41"/>
      <c r="P62" s="41"/>
      <c r="Q62" s="41"/>
      <c r="R62" s="41"/>
      <c r="S62" s="64"/>
      <c r="T62" s="64"/>
      <c r="U62" s="64"/>
      <c r="V62" s="64"/>
      <c r="W62" s="41"/>
      <c r="X62" s="41"/>
      <c r="Y62" s="54"/>
      <c r="Z62" s="41"/>
      <c r="AA62" s="64"/>
      <c r="AB62" s="64"/>
      <c r="AC62" s="64"/>
      <c r="AD62" s="64"/>
      <c r="AE62" s="64"/>
      <c r="AF62" s="70"/>
      <c r="AG62" s="41"/>
      <c r="AH62" s="41"/>
      <c r="AI62" s="68"/>
      <c r="AJ62" s="60"/>
    </row>
    <row r="63" spans="1:36" s="4" customFormat="1" ht="25.5">
      <c r="A63" s="32">
        <v>15</v>
      </c>
      <c r="B63" s="33" t="s">
        <v>202</v>
      </c>
      <c r="C63" s="28">
        <v>5</v>
      </c>
      <c r="D63" s="33" t="s">
        <v>208</v>
      </c>
      <c r="E63" s="22"/>
      <c r="F63" s="22"/>
      <c r="G63" s="2"/>
      <c r="H63" s="2"/>
      <c r="I63" s="50"/>
      <c r="J63" s="41" t="s">
        <v>209</v>
      </c>
      <c r="K63" s="57" t="str">
        <f t="shared" si="1"/>
        <v>téléphone</v>
      </c>
      <c r="L63" s="41" t="str">
        <f t="shared" si="1"/>
        <v>ref_gest</v>
      </c>
      <c r="M63" s="41" t="str">
        <f t="shared" si="1"/>
        <v>prenom.nom@.fr</v>
      </c>
      <c r="N63" s="41"/>
      <c r="O63" s="41"/>
      <c r="P63" s="41"/>
      <c r="Q63" s="41"/>
      <c r="R63" s="41"/>
      <c r="S63" s="64"/>
      <c r="T63" s="64"/>
      <c r="U63" s="64"/>
      <c r="V63" s="64"/>
      <c r="W63" s="41"/>
      <c r="X63" s="41"/>
      <c r="Y63" s="54"/>
      <c r="Z63" s="41"/>
      <c r="AA63" s="64"/>
      <c r="AB63" s="64"/>
      <c r="AC63" s="64"/>
      <c r="AD63" s="64"/>
      <c r="AE63" s="64"/>
      <c r="AF63" s="70"/>
      <c r="AG63" s="41"/>
      <c r="AH63" s="41"/>
      <c r="AI63" s="68"/>
      <c r="AJ63" s="60"/>
    </row>
    <row r="64" spans="1:36" s="4" customFormat="1" ht="25.5">
      <c r="A64" s="32">
        <v>15</v>
      </c>
      <c r="B64" s="33" t="s">
        <v>202</v>
      </c>
      <c r="C64" s="28">
        <v>5</v>
      </c>
      <c r="D64" s="33" t="s">
        <v>208</v>
      </c>
      <c r="E64" s="22"/>
      <c r="F64" s="22"/>
      <c r="G64" s="2"/>
      <c r="H64" s="2"/>
      <c r="I64" s="50"/>
      <c r="J64" s="41" t="s">
        <v>209</v>
      </c>
      <c r="K64" s="57" t="str">
        <f t="shared" si="1"/>
        <v>téléphone</v>
      </c>
      <c r="L64" s="41" t="str">
        <f t="shared" si="1"/>
        <v>ref_gest</v>
      </c>
      <c r="M64" s="41" t="str">
        <f t="shared" si="1"/>
        <v>prenom.nom@.fr</v>
      </c>
      <c r="N64" s="41"/>
      <c r="O64" s="41"/>
      <c r="P64" s="41"/>
      <c r="Q64" s="41"/>
      <c r="R64" s="41"/>
      <c r="S64" s="64"/>
      <c r="T64" s="64"/>
      <c r="U64" s="64"/>
      <c r="V64" s="64"/>
      <c r="W64" s="41"/>
      <c r="X64" s="41"/>
      <c r="Y64" s="54"/>
      <c r="Z64" s="41"/>
      <c r="AA64" s="64"/>
      <c r="AB64" s="64"/>
      <c r="AC64" s="64"/>
      <c r="AD64" s="64"/>
      <c r="AE64" s="64"/>
      <c r="AF64" s="70"/>
      <c r="AG64" s="41"/>
      <c r="AH64" s="41"/>
      <c r="AI64" s="68"/>
      <c r="AJ64" s="60"/>
    </row>
    <row r="65" spans="1:36" s="4" customFormat="1" ht="25.5">
      <c r="A65" s="32">
        <v>15</v>
      </c>
      <c r="B65" s="33" t="s">
        <v>202</v>
      </c>
      <c r="C65" s="28">
        <v>5</v>
      </c>
      <c r="D65" s="33" t="s">
        <v>208</v>
      </c>
      <c r="E65" s="22"/>
      <c r="F65" s="22"/>
      <c r="G65" s="2"/>
      <c r="H65" s="2"/>
      <c r="I65" s="50"/>
      <c r="J65" s="41" t="s">
        <v>209</v>
      </c>
      <c r="K65" s="57" t="str">
        <f t="shared" si="1"/>
        <v>téléphone</v>
      </c>
      <c r="L65" s="41" t="str">
        <f t="shared" si="1"/>
        <v>ref_gest</v>
      </c>
      <c r="M65" s="41" t="str">
        <f t="shared" si="1"/>
        <v>prenom.nom@.fr</v>
      </c>
      <c r="N65" s="41"/>
      <c r="O65" s="41"/>
      <c r="P65" s="41"/>
      <c r="Q65" s="41"/>
      <c r="R65" s="41"/>
      <c r="S65" s="64"/>
      <c r="T65" s="64"/>
      <c r="U65" s="64"/>
      <c r="V65" s="64"/>
      <c r="W65" s="41"/>
      <c r="X65" s="41"/>
      <c r="Y65" s="54"/>
      <c r="Z65" s="41"/>
      <c r="AA65" s="64"/>
      <c r="AB65" s="64"/>
      <c r="AC65" s="64"/>
      <c r="AD65" s="64"/>
      <c r="AE65" s="64"/>
      <c r="AF65" s="70"/>
      <c r="AG65" s="41"/>
      <c r="AH65" s="41"/>
      <c r="AI65" s="68"/>
      <c r="AJ65" s="60"/>
    </row>
    <row r="66" spans="1:36" s="4" customFormat="1" ht="25.5">
      <c r="A66" s="32">
        <v>16</v>
      </c>
      <c r="B66" s="33" t="s">
        <v>196</v>
      </c>
      <c r="C66" s="28">
        <v>1</v>
      </c>
      <c r="D66" s="33" t="s">
        <v>208</v>
      </c>
      <c r="E66" s="22"/>
      <c r="F66" s="22"/>
      <c r="G66" s="2"/>
      <c r="H66" s="2"/>
      <c r="I66" s="50"/>
      <c r="J66" s="41" t="s">
        <v>209</v>
      </c>
      <c r="K66" s="57" t="str">
        <f t="shared" si="1"/>
        <v>téléphone</v>
      </c>
      <c r="L66" s="41" t="str">
        <f t="shared" si="1"/>
        <v>ref_gest</v>
      </c>
      <c r="M66" s="41" t="str">
        <f t="shared" si="1"/>
        <v>prenom.nom@.fr</v>
      </c>
      <c r="N66" s="41"/>
      <c r="O66" s="41"/>
      <c r="P66" s="41"/>
      <c r="Q66" s="41"/>
      <c r="R66" s="41"/>
      <c r="S66" s="64"/>
      <c r="T66" s="64"/>
      <c r="U66" s="64"/>
      <c r="V66" s="64"/>
      <c r="W66" s="41"/>
      <c r="X66" s="41"/>
      <c r="Y66" s="54"/>
      <c r="Z66" s="41"/>
      <c r="AA66" s="64"/>
      <c r="AB66" s="64"/>
      <c r="AC66" s="64"/>
      <c r="AD66" s="64"/>
      <c r="AE66" s="64"/>
      <c r="AF66" s="70"/>
      <c r="AG66" s="41"/>
      <c r="AH66" s="41"/>
      <c r="AI66" s="68"/>
      <c r="AJ66" s="60"/>
    </row>
    <row r="67" spans="1:36" s="4" customFormat="1" ht="25.5">
      <c r="A67" s="32">
        <v>16</v>
      </c>
      <c r="B67" s="33" t="s">
        <v>196</v>
      </c>
      <c r="C67" s="28">
        <v>1</v>
      </c>
      <c r="D67" s="33" t="s">
        <v>208</v>
      </c>
      <c r="E67" s="22"/>
      <c r="F67" s="22"/>
      <c r="G67" s="2"/>
      <c r="H67" s="2"/>
      <c r="I67" s="50"/>
      <c r="J67" s="41" t="s">
        <v>209</v>
      </c>
      <c r="K67" s="57" t="str">
        <f t="shared" si="1"/>
        <v>téléphone</v>
      </c>
      <c r="L67" s="41" t="str">
        <f t="shared" si="1"/>
        <v>ref_gest</v>
      </c>
      <c r="M67" s="41" t="str">
        <f t="shared" si="1"/>
        <v>prenom.nom@.fr</v>
      </c>
      <c r="N67" s="41"/>
      <c r="O67" s="41"/>
      <c r="P67" s="41"/>
      <c r="Q67" s="41"/>
      <c r="R67" s="41"/>
      <c r="S67" s="64"/>
      <c r="T67" s="64"/>
      <c r="U67" s="64"/>
      <c r="V67" s="64"/>
      <c r="W67" s="41"/>
      <c r="X67" s="41"/>
      <c r="Y67" s="54"/>
      <c r="Z67" s="41"/>
      <c r="AA67" s="64"/>
      <c r="AB67" s="64"/>
      <c r="AC67" s="64"/>
      <c r="AD67" s="64"/>
      <c r="AE67" s="64"/>
      <c r="AF67" s="70"/>
      <c r="AG67" s="41"/>
      <c r="AH67" s="41"/>
      <c r="AI67" s="68"/>
      <c r="AJ67" s="60"/>
    </row>
    <row r="68" spans="1:36" s="4" customFormat="1" ht="25.5">
      <c r="A68" s="32">
        <v>16</v>
      </c>
      <c r="B68" s="33" t="s">
        <v>196</v>
      </c>
      <c r="C68" s="28">
        <v>1</v>
      </c>
      <c r="D68" s="33" t="s">
        <v>208</v>
      </c>
      <c r="E68" s="22"/>
      <c r="F68" s="22"/>
      <c r="G68" s="2"/>
      <c r="H68" s="2"/>
      <c r="I68" s="50"/>
      <c r="J68" s="41" t="s">
        <v>209</v>
      </c>
      <c r="K68" s="57" t="str">
        <f t="shared" ref="K68:M83" si="2">K67</f>
        <v>téléphone</v>
      </c>
      <c r="L68" s="41" t="str">
        <f t="shared" si="2"/>
        <v>ref_gest</v>
      </c>
      <c r="M68" s="41" t="str">
        <f t="shared" si="2"/>
        <v>prenom.nom@.fr</v>
      </c>
      <c r="N68" s="41"/>
      <c r="O68" s="41"/>
      <c r="P68" s="41"/>
      <c r="Q68" s="41"/>
      <c r="R68" s="41"/>
      <c r="S68" s="64"/>
      <c r="T68" s="64"/>
      <c r="U68" s="64"/>
      <c r="V68" s="64"/>
      <c r="W68" s="41"/>
      <c r="X68" s="41"/>
      <c r="Y68" s="54"/>
      <c r="Z68" s="41"/>
      <c r="AA68" s="64"/>
      <c r="AB68" s="64"/>
      <c r="AC68" s="64"/>
      <c r="AD68" s="64"/>
      <c r="AE68" s="64"/>
      <c r="AF68" s="70"/>
      <c r="AG68" s="41"/>
      <c r="AH68" s="41"/>
      <c r="AI68" s="68"/>
      <c r="AJ68" s="60"/>
    </row>
    <row r="69" spans="1:36" s="4" customFormat="1" ht="25.5">
      <c r="A69" s="32">
        <v>16</v>
      </c>
      <c r="B69" s="33" t="s">
        <v>196</v>
      </c>
      <c r="C69" s="28">
        <v>1</v>
      </c>
      <c r="D69" s="33" t="s">
        <v>208</v>
      </c>
      <c r="E69" s="22"/>
      <c r="F69" s="22"/>
      <c r="G69" s="2"/>
      <c r="H69" s="2"/>
      <c r="I69" s="50"/>
      <c r="J69" s="41" t="s">
        <v>209</v>
      </c>
      <c r="K69" s="57" t="str">
        <f t="shared" si="2"/>
        <v>téléphone</v>
      </c>
      <c r="L69" s="41" t="str">
        <f t="shared" si="2"/>
        <v>ref_gest</v>
      </c>
      <c r="M69" s="41" t="str">
        <f t="shared" si="2"/>
        <v>prenom.nom@.fr</v>
      </c>
      <c r="N69" s="41"/>
      <c r="O69" s="41"/>
      <c r="P69" s="41"/>
      <c r="Q69" s="41"/>
      <c r="R69" s="41"/>
      <c r="S69" s="64"/>
      <c r="T69" s="64"/>
      <c r="U69" s="64"/>
      <c r="V69" s="64"/>
      <c r="W69" s="41"/>
      <c r="X69" s="41"/>
      <c r="Y69" s="54"/>
      <c r="Z69" s="41"/>
      <c r="AA69" s="64"/>
      <c r="AB69" s="64"/>
      <c r="AC69" s="64"/>
      <c r="AD69" s="64"/>
      <c r="AE69" s="64"/>
      <c r="AF69" s="70"/>
      <c r="AG69" s="41"/>
      <c r="AH69" s="41"/>
      <c r="AI69" s="68"/>
      <c r="AJ69" s="60"/>
    </row>
    <row r="70" spans="1:36" s="4" customFormat="1" ht="25.5">
      <c r="A70" s="1">
        <v>16</v>
      </c>
      <c r="B70" s="33" t="s">
        <v>196</v>
      </c>
      <c r="C70" s="28">
        <v>1</v>
      </c>
      <c r="D70" s="33" t="s">
        <v>208</v>
      </c>
      <c r="E70" s="22"/>
      <c r="F70" s="22"/>
      <c r="G70" s="2"/>
      <c r="H70" s="2"/>
      <c r="I70" s="50"/>
      <c r="J70" s="41" t="s">
        <v>209</v>
      </c>
      <c r="K70" s="57" t="str">
        <f t="shared" si="2"/>
        <v>téléphone</v>
      </c>
      <c r="L70" s="41" t="str">
        <f t="shared" si="2"/>
        <v>ref_gest</v>
      </c>
      <c r="M70" s="41" t="str">
        <f t="shared" si="2"/>
        <v>prenom.nom@.fr</v>
      </c>
      <c r="N70" s="41"/>
      <c r="O70" s="41"/>
      <c r="P70" s="41"/>
      <c r="Q70" s="41"/>
      <c r="R70" s="41"/>
      <c r="S70" s="64"/>
      <c r="T70" s="64"/>
      <c r="U70" s="64"/>
      <c r="V70" s="64"/>
      <c r="W70" s="41"/>
      <c r="X70" s="41"/>
      <c r="Y70" s="54"/>
      <c r="Z70" s="41"/>
      <c r="AA70" s="64"/>
      <c r="AB70" s="64"/>
      <c r="AC70" s="64"/>
      <c r="AD70" s="64"/>
      <c r="AE70" s="64"/>
      <c r="AF70" s="70"/>
      <c r="AG70" s="41"/>
      <c r="AH70" s="41"/>
      <c r="AI70" s="68"/>
      <c r="AJ70" s="60"/>
    </row>
    <row r="71" spans="1:36" s="4" customFormat="1" ht="25.5">
      <c r="A71" s="1">
        <v>17</v>
      </c>
      <c r="B71" s="33" t="s">
        <v>196</v>
      </c>
      <c r="C71" s="28">
        <v>2</v>
      </c>
      <c r="D71" s="33" t="s">
        <v>208</v>
      </c>
      <c r="E71" s="22"/>
      <c r="F71" s="22"/>
      <c r="G71" s="2"/>
      <c r="H71" s="2"/>
      <c r="I71" s="50"/>
      <c r="J71" s="41" t="s">
        <v>209</v>
      </c>
      <c r="K71" s="57" t="str">
        <f t="shared" si="2"/>
        <v>téléphone</v>
      </c>
      <c r="L71" s="41" t="str">
        <f t="shared" si="2"/>
        <v>ref_gest</v>
      </c>
      <c r="M71" s="41" t="str">
        <f t="shared" si="2"/>
        <v>prenom.nom@.fr</v>
      </c>
      <c r="N71" s="41"/>
      <c r="O71" s="41"/>
      <c r="P71" s="41"/>
      <c r="Q71" s="41"/>
      <c r="R71" s="41"/>
      <c r="S71" s="64"/>
      <c r="T71" s="64"/>
      <c r="U71" s="64"/>
      <c r="V71" s="64"/>
      <c r="W71" s="41"/>
      <c r="X71" s="41"/>
      <c r="Y71" s="54"/>
      <c r="Z71" s="41"/>
      <c r="AA71" s="64"/>
      <c r="AB71" s="64"/>
      <c r="AC71" s="64"/>
      <c r="AD71" s="64"/>
      <c r="AE71" s="64"/>
      <c r="AF71" s="70"/>
      <c r="AG71" s="41"/>
      <c r="AH71" s="41"/>
      <c r="AI71" s="68"/>
      <c r="AJ71" s="60"/>
    </row>
    <row r="72" spans="1:36" s="4" customFormat="1" ht="25.5">
      <c r="A72" s="32">
        <v>17</v>
      </c>
      <c r="B72" s="33" t="s">
        <v>196</v>
      </c>
      <c r="C72" s="28">
        <v>2</v>
      </c>
      <c r="D72" s="33" t="s">
        <v>208</v>
      </c>
      <c r="E72" s="22"/>
      <c r="F72" s="22"/>
      <c r="G72" s="2"/>
      <c r="H72" s="2"/>
      <c r="I72" s="50"/>
      <c r="J72" s="41" t="s">
        <v>209</v>
      </c>
      <c r="K72" s="57" t="str">
        <f t="shared" si="2"/>
        <v>téléphone</v>
      </c>
      <c r="L72" s="41" t="str">
        <f t="shared" si="2"/>
        <v>ref_gest</v>
      </c>
      <c r="M72" s="41" t="str">
        <f t="shared" si="2"/>
        <v>prenom.nom@.fr</v>
      </c>
      <c r="N72" s="41"/>
      <c r="O72" s="41"/>
      <c r="P72" s="41"/>
      <c r="Q72" s="41"/>
      <c r="R72" s="41"/>
      <c r="S72" s="64"/>
      <c r="T72" s="64"/>
      <c r="U72" s="64"/>
      <c r="V72" s="64"/>
      <c r="W72" s="41"/>
      <c r="X72" s="41"/>
      <c r="Y72" s="54"/>
      <c r="Z72" s="41"/>
      <c r="AA72" s="64"/>
      <c r="AB72" s="64"/>
      <c r="AC72" s="64"/>
      <c r="AD72" s="64"/>
      <c r="AE72" s="64"/>
      <c r="AF72" s="70"/>
      <c r="AG72" s="41"/>
      <c r="AH72" s="41"/>
      <c r="AI72" s="68"/>
      <c r="AJ72" s="60"/>
    </row>
    <row r="73" spans="1:36" s="4" customFormat="1" ht="25.5">
      <c r="A73" s="32">
        <v>17</v>
      </c>
      <c r="B73" s="33" t="s">
        <v>196</v>
      </c>
      <c r="C73" s="28">
        <v>2</v>
      </c>
      <c r="D73" s="33" t="s">
        <v>208</v>
      </c>
      <c r="E73" s="22"/>
      <c r="F73" s="22"/>
      <c r="G73" s="2"/>
      <c r="H73" s="2"/>
      <c r="I73" s="50"/>
      <c r="J73" s="41" t="s">
        <v>209</v>
      </c>
      <c r="K73" s="57" t="str">
        <f t="shared" si="2"/>
        <v>téléphone</v>
      </c>
      <c r="L73" s="41" t="str">
        <f t="shared" si="2"/>
        <v>ref_gest</v>
      </c>
      <c r="M73" s="41" t="str">
        <f t="shared" si="2"/>
        <v>prenom.nom@.fr</v>
      </c>
      <c r="N73" s="41"/>
      <c r="O73" s="41"/>
      <c r="P73" s="41"/>
      <c r="Q73" s="41"/>
      <c r="R73" s="41"/>
      <c r="S73" s="64"/>
      <c r="T73" s="64"/>
      <c r="U73" s="64"/>
      <c r="V73" s="64"/>
      <c r="W73" s="41"/>
      <c r="X73" s="41"/>
      <c r="Y73" s="54"/>
      <c r="Z73" s="41"/>
      <c r="AA73" s="64"/>
      <c r="AB73" s="64"/>
      <c r="AC73" s="64"/>
      <c r="AD73" s="64"/>
      <c r="AE73" s="64"/>
      <c r="AF73" s="70"/>
      <c r="AG73" s="41"/>
      <c r="AH73" s="41"/>
      <c r="AI73" s="68"/>
      <c r="AJ73" s="60"/>
    </row>
    <row r="74" spans="1:36" s="4" customFormat="1" ht="25.5">
      <c r="A74" s="32">
        <v>17</v>
      </c>
      <c r="B74" s="33" t="s">
        <v>196</v>
      </c>
      <c r="C74" s="28">
        <v>2</v>
      </c>
      <c r="D74" s="33" t="s">
        <v>208</v>
      </c>
      <c r="E74" s="22"/>
      <c r="F74" s="22"/>
      <c r="G74" s="2"/>
      <c r="H74" s="2"/>
      <c r="I74" s="50"/>
      <c r="J74" s="41" t="s">
        <v>209</v>
      </c>
      <c r="K74" s="57" t="str">
        <f t="shared" si="2"/>
        <v>téléphone</v>
      </c>
      <c r="L74" s="41" t="str">
        <f t="shared" si="2"/>
        <v>ref_gest</v>
      </c>
      <c r="M74" s="41" t="str">
        <f t="shared" si="2"/>
        <v>prenom.nom@.fr</v>
      </c>
      <c r="N74" s="41"/>
      <c r="O74" s="41"/>
      <c r="P74" s="41"/>
      <c r="Q74" s="41"/>
      <c r="R74" s="41"/>
      <c r="S74" s="64"/>
      <c r="T74" s="64"/>
      <c r="U74" s="64"/>
      <c r="V74" s="64"/>
      <c r="W74" s="41"/>
      <c r="X74" s="41"/>
      <c r="Y74" s="54"/>
      <c r="Z74" s="41"/>
      <c r="AA74" s="64"/>
      <c r="AB74" s="64"/>
      <c r="AC74" s="64"/>
      <c r="AD74" s="64"/>
      <c r="AE74" s="64"/>
      <c r="AF74" s="70"/>
      <c r="AG74" s="41"/>
      <c r="AH74" s="41"/>
      <c r="AI74" s="68"/>
      <c r="AJ74" s="60"/>
    </row>
    <row r="75" spans="1:36" s="4" customFormat="1" ht="25.5">
      <c r="A75" s="32">
        <v>18</v>
      </c>
      <c r="B75" s="33" t="s">
        <v>196</v>
      </c>
      <c r="C75" s="28">
        <v>3</v>
      </c>
      <c r="D75" s="33" t="s">
        <v>208</v>
      </c>
      <c r="E75" s="22"/>
      <c r="F75" s="22"/>
      <c r="G75" s="2"/>
      <c r="H75" s="2"/>
      <c r="I75" s="50"/>
      <c r="J75" s="41" t="s">
        <v>209</v>
      </c>
      <c r="K75" s="57" t="str">
        <f t="shared" si="2"/>
        <v>téléphone</v>
      </c>
      <c r="L75" s="41" t="str">
        <f t="shared" si="2"/>
        <v>ref_gest</v>
      </c>
      <c r="M75" s="41" t="str">
        <f t="shared" si="2"/>
        <v>prenom.nom@.fr</v>
      </c>
      <c r="N75" s="41"/>
      <c r="O75" s="41"/>
      <c r="P75" s="41"/>
      <c r="Q75" s="41"/>
      <c r="R75" s="41"/>
      <c r="S75" s="64"/>
      <c r="T75" s="64"/>
      <c r="U75" s="64"/>
      <c r="V75" s="64"/>
      <c r="W75" s="41"/>
      <c r="X75" s="41"/>
      <c r="Y75" s="54"/>
      <c r="Z75" s="41"/>
      <c r="AA75" s="64"/>
      <c r="AB75" s="64"/>
      <c r="AC75" s="64"/>
      <c r="AD75" s="64"/>
      <c r="AE75" s="64"/>
      <c r="AF75" s="70"/>
      <c r="AG75" s="41"/>
      <c r="AH75" s="41"/>
      <c r="AI75" s="68"/>
      <c r="AJ75" s="60"/>
    </row>
    <row r="76" spans="1:36" s="4" customFormat="1" ht="25.5">
      <c r="A76" s="32">
        <v>18</v>
      </c>
      <c r="B76" s="33" t="s">
        <v>196</v>
      </c>
      <c r="C76" s="28">
        <v>3</v>
      </c>
      <c r="D76" s="33" t="s">
        <v>208</v>
      </c>
      <c r="E76" s="22"/>
      <c r="F76" s="22"/>
      <c r="G76" s="2"/>
      <c r="H76" s="2"/>
      <c r="I76" s="50"/>
      <c r="J76" s="41" t="s">
        <v>209</v>
      </c>
      <c r="K76" s="57" t="str">
        <f t="shared" si="2"/>
        <v>téléphone</v>
      </c>
      <c r="L76" s="41" t="str">
        <f t="shared" si="2"/>
        <v>ref_gest</v>
      </c>
      <c r="M76" s="41" t="str">
        <f t="shared" si="2"/>
        <v>prenom.nom@.fr</v>
      </c>
      <c r="N76" s="41"/>
      <c r="O76" s="41"/>
      <c r="P76" s="41"/>
      <c r="Q76" s="41"/>
      <c r="R76" s="41"/>
      <c r="S76" s="64"/>
      <c r="T76" s="64"/>
      <c r="U76" s="64"/>
      <c r="V76" s="64"/>
      <c r="W76" s="41"/>
      <c r="X76" s="41"/>
      <c r="Y76" s="54"/>
      <c r="Z76" s="41"/>
      <c r="AA76" s="64"/>
      <c r="AB76" s="64"/>
      <c r="AC76" s="64"/>
      <c r="AD76" s="64"/>
      <c r="AE76" s="64"/>
      <c r="AF76" s="70"/>
      <c r="AG76" s="41"/>
      <c r="AH76" s="41"/>
      <c r="AI76" s="68"/>
      <c r="AJ76" s="60"/>
    </row>
    <row r="77" spans="1:36" s="4" customFormat="1" ht="25.5">
      <c r="A77" s="32">
        <v>18</v>
      </c>
      <c r="B77" s="33" t="s">
        <v>196</v>
      </c>
      <c r="C77" s="28">
        <v>3</v>
      </c>
      <c r="D77" s="33" t="s">
        <v>208</v>
      </c>
      <c r="E77" s="22"/>
      <c r="F77" s="22"/>
      <c r="G77" s="2"/>
      <c r="H77" s="2"/>
      <c r="I77" s="50"/>
      <c r="J77" s="41" t="s">
        <v>209</v>
      </c>
      <c r="K77" s="57" t="str">
        <f t="shared" si="2"/>
        <v>téléphone</v>
      </c>
      <c r="L77" s="41" t="str">
        <f t="shared" si="2"/>
        <v>ref_gest</v>
      </c>
      <c r="M77" s="41" t="str">
        <f t="shared" si="2"/>
        <v>prenom.nom@.fr</v>
      </c>
      <c r="N77" s="41"/>
      <c r="O77" s="41"/>
      <c r="P77" s="41"/>
      <c r="Q77" s="41"/>
      <c r="R77" s="41"/>
      <c r="S77" s="64"/>
      <c r="T77" s="64"/>
      <c r="U77" s="64"/>
      <c r="V77" s="64"/>
      <c r="W77" s="41"/>
      <c r="X77" s="41"/>
      <c r="Y77" s="54"/>
      <c r="Z77" s="41"/>
      <c r="AA77" s="64"/>
      <c r="AB77" s="64"/>
      <c r="AC77" s="64"/>
      <c r="AD77" s="64"/>
      <c r="AE77" s="64"/>
      <c r="AF77" s="70"/>
      <c r="AG77" s="41"/>
      <c r="AH77" s="41"/>
      <c r="AI77" s="68"/>
      <c r="AJ77" s="60"/>
    </row>
    <row r="78" spans="1:36" s="4" customFormat="1" ht="25.5">
      <c r="A78" s="32">
        <v>18</v>
      </c>
      <c r="B78" s="33" t="s">
        <v>196</v>
      </c>
      <c r="C78" s="28">
        <v>3</v>
      </c>
      <c r="D78" s="33" t="s">
        <v>208</v>
      </c>
      <c r="E78" s="22"/>
      <c r="F78" s="22"/>
      <c r="G78" s="2"/>
      <c r="H78" s="2"/>
      <c r="I78" s="50"/>
      <c r="J78" s="41" t="s">
        <v>209</v>
      </c>
      <c r="K78" s="57" t="str">
        <f t="shared" si="2"/>
        <v>téléphone</v>
      </c>
      <c r="L78" s="41" t="str">
        <f t="shared" si="2"/>
        <v>ref_gest</v>
      </c>
      <c r="M78" s="41" t="str">
        <f t="shared" si="2"/>
        <v>prenom.nom@.fr</v>
      </c>
      <c r="N78" s="41"/>
      <c r="O78" s="41"/>
      <c r="P78" s="41"/>
      <c r="Q78" s="41"/>
      <c r="R78" s="41"/>
      <c r="S78" s="64"/>
      <c r="T78" s="64"/>
      <c r="U78" s="64"/>
      <c r="V78" s="64"/>
      <c r="W78" s="41"/>
      <c r="X78" s="41"/>
      <c r="Y78" s="54"/>
      <c r="Z78" s="41"/>
      <c r="AA78" s="64"/>
      <c r="AB78" s="64"/>
      <c r="AC78" s="64"/>
      <c r="AD78" s="64"/>
      <c r="AE78" s="64"/>
      <c r="AF78" s="70"/>
      <c r="AG78" s="41"/>
      <c r="AH78" s="41"/>
      <c r="AI78" s="68"/>
      <c r="AJ78" s="60"/>
    </row>
    <row r="79" spans="1:36" s="4" customFormat="1" ht="25.5">
      <c r="A79" s="32">
        <v>19</v>
      </c>
      <c r="B79" s="33" t="s">
        <v>196</v>
      </c>
      <c r="C79" s="28">
        <v>4</v>
      </c>
      <c r="D79" s="33" t="s">
        <v>208</v>
      </c>
      <c r="E79" s="22"/>
      <c r="F79" s="22"/>
      <c r="G79" s="2"/>
      <c r="H79" s="2"/>
      <c r="I79" s="50"/>
      <c r="J79" s="41" t="s">
        <v>209</v>
      </c>
      <c r="K79" s="57" t="str">
        <f t="shared" si="2"/>
        <v>téléphone</v>
      </c>
      <c r="L79" s="41" t="str">
        <f t="shared" si="2"/>
        <v>ref_gest</v>
      </c>
      <c r="M79" s="41" t="str">
        <f t="shared" si="2"/>
        <v>prenom.nom@.fr</v>
      </c>
      <c r="N79" s="41"/>
      <c r="O79" s="41"/>
      <c r="P79" s="41"/>
      <c r="Q79" s="41"/>
      <c r="R79" s="41"/>
      <c r="S79" s="64"/>
      <c r="T79" s="64"/>
      <c r="U79" s="64"/>
      <c r="V79" s="64"/>
      <c r="W79" s="41"/>
      <c r="X79" s="41"/>
      <c r="Y79" s="54"/>
      <c r="Z79" s="41"/>
      <c r="AA79" s="64"/>
      <c r="AB79" s="64"/>
      <c r="AC79" s="64"/>
      <c r="AD79" s="64"/>
      <c r="AE79" s="64"/>
      <c r="AF79" s="70"/>
      <c r="AG79" s="41"/>
      <c r="AH79" s="41"/>
      <c r="AI79" s="68"/>
      <c r="AJ79" s="60"/>
    </row>
    <row r="80" spans="1:36" s="4" customFormat="1" ht="25.5">
      <c r="A80" s="1">
        <v>19</v>
      </c>
      <c r="B80" s="33" t="s">
        <v>196</v>
      </c>
      <c r="C80" s="28">
        <v>4</v>
      </c>
      <c r="D80" s="33" t="s">
        <v>208</v>
      </c>
      <c r="E80" s="22"/>
      <c r="F80" s="22"/>
      <c r="G80" s="2"/>
      <c r="H80" s="2"/>
      <c r="I80" s="50"/>
      <c r="J80" s="41" t="s">
        <v>209</v>
      </c>
      <c r="K80" s="57" t="str">
        <f t="shared" si="2"/>
        <v>téléphone</v>
      </c>
      <c r="L80" s="41" t="str">
        <f t="shared" si="2"/>
        <v>ref_gest</v>
      </c>
      <c r="M80" s="41" t="str">
        <f t="shared" si="2"/>
        <v>prenom.nom@.fr</v>
      </c>
      <c r="N80" s="41"/>
      <c r="O80" s="41"/>
      <c r="P80" s="41"/>
      <c r="Q80" s="41"/>
      <c r="R80" s="41"/>
      <c r="S80" s="64"/>
      <c r="T80" s="64"/>
      <c r="U80" s="64"/>
      <c r="V80" s="64"/>
      <c r="W80" s="41"/>
      <c r="X80" s="41"/>
      <c r="Y80" s="54"/>
      <c r="Z80" s="41"/>
      <c r="AA80" s="64"/>
      <c r="AB80" s="64"/>
      <c r="AC80" s="64"/>
      <c r="AD80" s="64"/>
      <c r="AE80" s="64"/>
      <c r="AF80" s="70"/>
      <c r="AG80" s="41"/>
      <c r="AH80" s="41"/>
      <c r="AI80" s="68"/>
      <c r="AJ80" s="60"/>
    </row>
    <row r="81" spans="1:36" s="4" customFormat="1" ht="25.5">
      <c r="A81" s="32">
        <v>20</v>
      </c>
      <c r="B81" s="33" t="s">
        <v>196</v>
      </c>
      <c r="C81" s="28">
        <v>5</v>
      </c>
      <c r="D81" s="33" t="s">
        <v>208</v>
      </c>
      <c r="E81" s="22"/>
      <c r="F81" s="22"/>
      <c r="G81" s="2"/>
      <c r="H81" s="2"/>
      <c r="I81" s="50"/>
      <c r="J81" s="41" t="s">
        <v>209</v>
      </c>
      <c r="K81" s="57" t="str">
        <f t="shared" si="2"/>
        <v>téléphone</v>
      </c>
      <c r="L81" s="41" t="str">
        <f t="shared" si="2"/>
        <v>ref_gest</v>
      </c>
      <c r="M81" s="41" t="str">
        <f t="shared" si="2"/>
        <v>prenom.nom@.fr</v>
      </c>
      <c r="N81" s="41"/>
      <c r="O81" s="41"/>
      <c r="P81" s="41"/>
      <c r="Q81" s="41"/>
      <c r="R81" s="41"/>
      <c r="S81" s="64"/>
      <c r="T81" s="64"/>
      <c r="U81" s="64"/>
      <c r="V81" s="64"/>
      <c r="W81" s="41"/>
      <c r="X81" s="41"/>
      <c r="Y81" s="54"/>
      <c r="Z81" s="41"/>
      <c r="AA81" s="64"/>
      <c r="AB81" s="64"/>
      <c r="AC81" s="64"/>
      <c r="AD81" s="64"/>
      <c r="AE81" s="64"/>
      <c r="AF81" s="70"/>
      <c r="AG81" s="41"/>
      <c r="AH81" s="41"/>
      <c r="AI81" s="68"/>
      <c r="AJ81" s="60"/>
    </row>
    <row r="82" spans="1:36" s="4" customFormat="1" ht="25.5">
      <c r="A82" s="32">
        <v>21</v>
      </c>
      <c r="B82" s="33" t="s">
        <v>201</v>
      </c>
      <c r="C82" s="28">
        <v>1</v>
      </c>
      <c r="D82" s="33" t="s">
        <v>208</v>
      </c>
      <c r="E82" s="22"/>
      <c r="F82" s="22"/>
      <c r="G82" s="2"/>
      <c r="H82" s="2"/>
      <c r="I82" s="50"/>
      <c r="J82" s="41" t="s">
        <v>209</v>
      </c>
      <c r="K82" s="57" t="str">
        <f t="shared" si="2"/>
        <v>téléphone</v>
      </c>
      <c r="L82" s="41" t="str">
        <f t="shared" si="2"/>
        <v>ref_gest</v>
      </c>
      <c r="M82" s="41" t="str">
        <f t="shared" si="2"/>
        <v>prenom.nom@.fr</v>
      </c>
      <c r="N82" s="41"/>
      <c r="O82" s="41"/>
      <c r="P82" s="41"/>
      <c r="Q82" s="41"/>
      <c r="R82" s="41"/>
      <c r="S82" s="64"/>
      <c r="T82" s="64"/>
      <c r="U82" s="64"/>
      <c r="V82" s="64"/>
      <c r="W82" s="41"/>
      <c r="X82" s="41"/>
      <c r="Y82" s="54"/>
      <c r="Z82" s="41"/>
      <c r="AA82" s="64"/>
      <c r="AB82" s="64"/>
      <c r="AC82" s="64"/>
      <c r="AD82" s="64"/>
      <c r="AE82" s="64"/>
      <c r="AF82" s="70"/>
      <c r="AG82" s="41"/>
      <c r="AH82" s="41"/>
      <c r="AI82" s="68"/>
      <c r="AJ82" s="60"/>
    </row>
    <row r="83" spans="1:36" s="4" customFormat="1" ht="25.5">
      <c r="A83" s="32">
        <v>21</v>
      </c>
      <c r="B83" s="33" t="s">
        <v>201</v>
      </c>
      <c r="C83" s="28">
        <v>1</v>
      </c>
      <c r="D83" s="33" t="s">
        <v>208</v>
      </c>
      <c r="E83" s="22"/>
      <c r="F83" s="22"/>
      <c r="G83" s="2"/>
      <c r="H83" s="2"/>
      <c r="I83" s="50"/>
      <c r="J83" s="41" t="s">
        <v>209</v>
      </c>
      <c r="K83" s="57" t="str">
        <f t="shared" si="2"/>
        <v>téléphone</v>
      </c>
      <c r="L83" s="41" t="str">
        <f t="shared" si="2"/>
        <v>ref_gest</v>
      </c>
      <c r="M83" s="41" t="str">
        <f t="shared" si="2"/>
        <v>prenom.nom@.fr</v>
      </c>
      <c r="N83" s="41"/>
      <c r="O83" s="41"/>
      <c r="P83" s="41"/>
      <c r="Q83" s="41"/>
      <c r="R83" s="41"/>
      <c r="S83" s="64"/>
      <c r="T83" s="64"/>
      <c r="U83" s="64"/>
      <c r="V83" s="64"/>
      <c r="W83" s="41"/>
      <c r="X83" s="41"/>
      <c r="Y83" s="54"/>
      <c r="Z83" s="41"/>
      <c r="AA83" s="64"/>
      <c r="AB83" s="64"/>
      <c r="AC83" s="64"/>
      <c r="AD83" s="64"/>
      <c r="AE83" s="64"/>
      <c r="AF83" s="70"/>
      <c r="AG83" s="41"/>
      <c r="AH83" s="41"/>
      <c r="AI83" s="68"/>
      <c r="AJ83" s="60"/>
    </row>
    <row r="84" spans="1:36" s="4" customFormat="1" ht="25.5">
      <c r="A84" s="32">
        <v>21</v>
      </c>
      <c r="B84" s="33" t="s">
        <v>201</v>
      </c>
      <c r="C84" s="28">
        <v>1</v>
      </c>
      <c r="D84" s="33" t="s">
        <v>208</v>
      </c>
      <c r="E84" s="22"/>
      <c r="F84" s="22"/>
      <c r="G84" s="2"/>
      <c r="H84" s="2"/>
      <c r="I84" s="50"/>
      <c r="J84" s="41" t="s">
        <v>209</v>
      </c>
      <c r="K84" s="57" t="str">
        <f t="shared" ref="K84:M131" si="3">K83</f>
        <v>téléphone</v>
      </c>
      <c r="L84" s="41" t="str">
        <f t="shared" si="3"/>
        <v>ref_gest</v>
      </c>
      <c r="M84" s="41" t="str">
        <f t="shared" si="3"/>
        <v>prenom.nom@.fr</v>
      </c>
      <c r="N84" s="41"/>
      <c r="O84" s="41"/>
      <c r="P84" s="41"/>
      <c r="Q84" s="41"/>
      <c r="R84" s="41"/>
      <c r="S84" s="64"/>
      <c r="T84" s="64"/>
      <c r="U84" s="64"/>
      <c r="V84" s="64"/>
      <c r="W84" s="41"/>
      <c r="X84" s="41"/>
      <c r="Y84" s="54"/>
      <c r="Z84" s="41"/>
      <c r="AA84" s="64"/>
      <c r="AB84" s="64"/>
      <c r="AC84" s="64"/>
      <c r="AD84" s="64"/>
      <c r="AE84" s="64"/>
      <c r="AF84" s="70"/>
      <c r="AG84" s="41"/>
      <c r="AH84" s="41"/>
      <c r="AI84" s="68"/>
      <c r="AJ84" s="60"/>
    </row>
    <row r="85" spans="1:36" s="4" customFormat="1" ht="25.5">
      <c r="A85" s="32">
        <v>22</v>
      </c>
      <c r="B85" s="33" t="s">
        <v>201</v>
      </c>
      <c r="C85" s="28">
        <v>2</v>
      </c>
      <c r="D85" s="33" t="s">
        <v>208</v>
      </c>
      <c r="E85" s="22"/>
      <c r="F85" s="22"/>
      <c r="G85" s="2"/>
      <c r="H85" s="2"/>
      <c r="I85" s="50"/>
      <c r="J85" s="41" t="s">
        <v>209</v>
      </c>
      <c r="K85" s="57" t="str">
        <f t="shared" si="3"/>
        <v>téléphone</v>
      </c>
      <c r="L85" s="41" t="str">
        <f t="shared" si="3"/>
        <v>ref_gest</v>
      </c>
      <c r="M85" s="41" t="str">
        <f t="shared" si="3"/>
        <v>prenom.nom@.fr</v>
      </c>
      <c r="N85" s="41"/>
      <c r="O85" s="41"/>
      <c r="P85" s="41"/>
      <c r="Q85" s="41"/>
      <c r="R85" s="41"/>
      <c r="S85" s="64"/>
      <c r="T85" s="64"/>
      <c r="U85" s="64"/>
      <c r="V85" s="64"/>
      <c r="W85" s="41"/>
      <c r="X85" s="41"/>
      <c r="Y85" s="54"/>
      <c r="Z85" s="41"/>
      <c r="AA85" s="64"/>
      <c r="AB85" s="64"/>
      <c r="AC85" s="64"/>
      <c r="AD85" s="64"/>
      <c r="AE85" s="64"/>
      <c r="AF85" s="70"/>
      <c r="AG85" s="41"/>
      <c r="AH85" s="41"/>
      <c r="AI85" s="68"/>
      <c r="AJ85" s="60"/>
    </row>
    <row r="86" spans="1:36" s="4" customFormat="1" ht="25.5">
      <c r="A86" s="32">
        <v>23</v>
      </c>
      <c r="B86" s="33" t="s">
        <v>201</v>
      </c>
      <c r="C86" s="28">
        <v>3</v>
      </c>
      <c r="D86" s="33" t="s">
        <v>208</v>
      </c>
      <c r="E86" s="22"/>
      <c r="F86" s="22"/>
      <c r="G86" s="2"/>
      <c r="H86" s="2"/>
      <c r="I86" s="50"/>
      <c r="J86" s="41" t="s">
        <v>209</v>
      </c>
      <c r="K86" s="57" t="str">
        <f t="shared" si="3"/>
        <v>téléphone</v>
      </c>
      <c r="L86" s="41" t="str">
        <f t="shared" si="3"/>
        <v>ref_gest</v>
      </c>
      <c r="M86" s="41" t="str">
        <f t="shared" si="3"/>
        <v>prenom.nom@.fr</v>
      </c>
      <c r="N86" s="41"/>
      <c r="O86" s="41"/>
      <c r="P86" s="41"/>
      <c r="Q86" s="41"/>
      <c r="R86" s="41"/>
      <c r="S86" s="64"/>
      <c r="T86" s="64"/>
      <c r="U86" s="64"/>
      <c r="V86" s="64"/>
      <c r="W86" s="41"/>
      <c r="X86" s="41"/>
      <c r="Y86" s="54"/>
      <c r="Z86" s="41"/>
      <c r="AA86" s="64"/>
      <c r="AB86" s="64"/>
      <c r="AC86" s="64"/>
      <c r="AD86" s="64"/>
      <c r="AE86" s="64"/>
      <c r="AF86" s="70"/>
      <c r="AG86" s="41"/>
      <c r="AH86" s="41"/>
      <c r="AI86" s="68"/>
      <c r="AJ86" s="60"/>
    </row>
    <row r="87" spans="1:36" s="4" customFormat="1" ht="25.5">
      <c r="A87" s="32">
        <v>23</v>
      </c>
      <c r="B87" s="33" t="s">
        <v>201</v>
      </c>
      <c r="C87" s="28">
        <v>3</v>
      </c>
      <c r="D87" s="33" t="s">
        <v>208</v>
      </c>
      <c r="E87" s="22"/>
      <c r="F87" s="22"/>
      <c r="G87" s="2"/>
      <c r="H87" s="2"/>
      <c r="I87" s="50"/>
      <c r="J87" s="41" t="s">
        <v>209</v>
      </c>
      <c r="K87" s="57" t="str">
        <f t="shared" si="3"/>
        <v>téléphone</v>
      </c>
      <c r="L87" s="41" t="str">
        <f t="shared" si="3"/>
        <v>ref_gest</v>
      </c>
      <c r="M87" s="41" t="str">
        <f t="shared" si="3"/>
        <v>prenom.nom@.fr</v>
      </c>
      <c r="N87" s="41"/>
      <c r="O87" s="41"/>
      <c r="P87" s="41"/>
      <c r="Q87" s="41"/>
      <c r="R87" s="41"/>
      <c r="S87" s="64"/>
      <c r="T87" s="64"/>
      <c r="U87" s="64"/>
      <c r="V87" s="64"/>
      <c r="W87" s="41"/>
      <c r="X87" s="41"/>
      <c r="Y87" s="54"/>
      <c r="Z87" s="41"/>
      <c r="AA87" s="64"/>
      <c r="AB87" s="64"/>
      <c r="AC87" s="64"/>
      <c r="AD87" s="64"/>
      <c r="AE87" s="64"/>
      <c r="AF87" s="70"/>
      <c r="AG87" s="41"/>
      <c r="AH87" s="41"/>
      <c r="AI87" s="68"/>
      <c r="AJ87" s="60"/>
    </row>
    <row r="88" spans="1:36" s="4" customFormat="1" ht="25.5">
      <c r="A88" s="32">
        <v>23</v>
      </c>
      <c r="B88" s="33" t="s">
        <v>201</v>
      </c>
      <c r="C88" s="28">
        <v>3</v>
      </c>
      <c r="D88" s="33" t="s">
        <v>208</v>
      </c>
      <c r="E88" s="22"/>
      <c r="F88" s="22"/>
      <c r="G88" s="2"/>
      <c r="H88" s="2"/>
      <c r="I88" s="50"/>
      <c r="J88" s="41" t="s">
        <v>209</v>
      </c>
      <c r="K88" s="57" t="str">
        <f t="shared" si="3"/>
        <v>téléphone</v>
      </c>
      <c r="L88" s="41" t="str">
        <f t="shared" si="3"/>
        <v>ref_gest</v>
      </c>
      <c r="M88" s="41" t="str">
        <f t="shared" si="3"/>
        <v>prenom.nom@.fr</v>
      </c>
      <c r="N88" s="41"/>
      <c r="O88" s="41"/>
      <c r="P88" s="41"/>
      <c r="Q88" s="41"/>
      <c r="R88" s="41"/>
      <c r="S88" s="64"/>
      <c r="T88" s="64"/>
      <c r="U88" s="64"/>
      <c r="V88" s="64"/>
      <c r="W88" s="41"/>
      <c r="X88" s="41"/>
      <c r="Y88" s="54"/>
      <c r="Z88" s="41"/>
      <c r="AA88" s="64"/>
      <c r="AB88" s="64"/>
      <c r="AC88" s="64"/>
      <c r="AD88" s="64"/>
      <c r="AE88" s="64"/>
      <c r="AF88" s="70"/>
      <c r="AG88" s="41"/>
      <c r="AH88" s="41"/>
      <c r="AI88" s="68"/>
      <c r="AJ88" s="60"/>
    </row>
    <row r="89" spans="1:36" s="4" customFormat="1" ht="25.5">
      <c r="A89" s="32">
        <v>23</v>
      </c>
      <c r="B89" s="33" t="s">
        <v>201</v>
      </c>
      <c r="C89" s="28">
        <v>3</v>
      </c>
      <c r="D89" s="33" t="s">
        <v>208</v>
      </c>
      <c r="E89" s="22"/>
      <c r="F89" s="22"/>
      <c r="G89" s="2"/>
      <c r="H89" s="2"/>
      <c r="I89" s="50"/>
      <c r="J89" s="41" t="s">
        <v>209</v>
      </c>
      <c r="K89" s="57" t="str">
        <f t="shared" si="3"/>
        <v>téléphone</v>
      </c>
      <c r="L89" s="41" t="str">
        <f t="shared" si="3"/>
        <v>ref_gest</v>
      </c>
      <c r="M89" s="41" t="str">
        <f t="shared" si="3"/>
        <v>prenom.nom@.fr</v>
      </c>
      <c r="N89" s="41"/>
      <c r="O89" s="41"/>
      <c r="P89" s="41"/>
      <c r="Q89" s="41"/>
      <c r="R89" s="41"/>
      <c r="S89" s="64"/>
      <c r="T89" s="64"/>
      <c r="U89" s="64"/>
      <c r="V89" s="64"/>
      <c r="W89" s="41"/>
      <c r="X89" s="41"/>
      <c r="Y89" s="54"/>
      <c r="Z89" s="41"/>
      <c r="AA89" s="64"/>
      <c r="AB89" s="64"/>
      <c r="AC89" s="64"/>
      <c r="AD89" s="64"/>
      <c r="AE89" s="64"/>
      <c r="AF89" s="70"/>
      <c r="AG89" s="41"/>
      <c r="AH89" s="41"/>
      <c r="AI89" s="68"/>
      <c r="AJ89" s="60"/>
    </row>
    <row r="90" spans="1:36" s="4" customFormat="1" ht="25.5">
      <c r="A90" s="32">
        <v>23</v>
      </c>
      <c r="B90" s="33" t="s">
        <v>201</v>
      </c>
      <c r="C90" s="28">
        <v>3</v>
      </c>
      <c r="D90" s="33" t="s">
        <v>208</v>
      </c>
      <c r="E90" s="22"/>
      <c r="F90" s="22"/>
      <c r="G90" s="2"/>
      <c r="H90" s="2"/>
      <c r="I90" s="50"/>
      <c r="J90" s="41" t="s">
        <v>209</v>
      </c>
      <c r="K90" s="57" t="str">
        <f t="shared" si="3"/>
        <v>téléphone</v>
      </c>
      <c r="L90" s="41" t="str">
        <f t="shared" si="3"/>
        <v>ref_gest</v>
      </c>
      <c r="M90" s="41" t="str">
        <f t="shared" si="3"/>
        <v>prenom.nom@.fr</v>
      </c>
      <c r="N90" s="41"/>
      <c r="O90" s="41"/>
      <c r="P90" s="41"/>
      <c r="Q90" s="41"/>
      <c r="R90" s="41"/>
      <c r="S90" s="64"/>
      <c r="T90" s="64"/>
      <c r="U90" s="64"/>
      <c r="V90" s="64"/>
      <c r="W90" s="41"/>
      <c r="X90" s="41"/>
      <c r="Y90" s="54"/>
      <c r="Z90" s="41"/>
      <c r="AA90" s="64"/>
      <c r="AB90" s="64"/>
      <c r="AC90" s="64"/>
      <c r="AD90" s="64"/>
      <c r="AE90" s="64"/>
      <c r="AF90" s="70"/>
      <c r="AG90" s="41"/>
      <c r="AH90" s="41"/>
      <c r="AI90" s="68"/>
      <c r="AJ90" s="60"/>
    </row>
    <row r="91" spans="1:36" s="4" customFormat="1" ht="25.5">
      <c r="A91" s="32">
        <v>24</v>
      </c>
      <c r="B91" s="33" t="s">
        <v>201</v>
      </c>
      <c r="C91" s="28">
        <v>4</v>
      </c>
      <c r="D91" s="33" t="s">
        <v>208</v>
      </c>
      <c r="E91" s="22"/>
      <c r="F91" s="22"/>
      <c r="G91" s="2"/>
      <c r="H91" s="2"/>
      <c r="I91" s="50"/>
      <c r="J91" s="41" t="s">
        <v>209</v>
      </c>
      <c r="K91" s="57" t="str">
        <f t="shared" si="3"/>
        <v>téléphone</v>
      </c>
      <c r="L91" s="41" t="str">
        <f t="shared" si="3"/>
        <v>ref_gest</v>
      </c>
      <c r="M91" s="41" t="str">
        <f t="shared" si="3"/>
        <v>prenom.nom@.fr</v>
      </c>
      <c r="N91" s="41"/>
      <c r="O91" s="41"/>
      <c r="P91" s="41"/>
      <c r="Q91" s="41"/>
      <c r="R91" s="41"/>
      <c r="S91" s="64"/>
      <c r="T91" s="64"/>
      <c r="U91" s="64"/>
      <c r="V91" s="64"/>
      <c r="W91" s="41"/>
      <c r="X91" s="41"/>
      <c r="Y91" s="54"/>
      <c r="Z91" s="41"/>
      <c r="AA91" s="64"/>
      <c r="AB91" s="64"/>
      <c r="AC91" s="64"/>
      <c r="AD91" s="64"/>
      <c r="AE91" s="64"/>
      <c r="AF91" s="70"/>
      <c r="AG91" s="41"/>
      <c r="AH91" s="41"/>
      <c r="AI91" s="68"/>
      <c r="AJ91" s="60"/>
    </row>
    <row r="92" spans="1:36" s="4" customFormat="1" ht="25.5">
      <c r="A92" s="32">
        <v>24</v>
      </c>
      <c r="B92" s="33" t="s">
        <v>201</v>
      </c>
      <c r="C92" s="28">
        <v>4</v>
      </c>
      <c r="D92" s="33" t="s">
        <v>208</v>
      </c>
      <c r="E92" s="22"/>
      <c r="F92" s="22"/>
      <c r="G92" s="2"/>
      <c r="H92" s="2"/>
      <c r="I92" s="50"/>
      <c r="J92" s="41" t="s">
        <v>209</v>
      </c>
      <c r="K92" s="57" t="str">
        <f t="shared" si="3"/>
        <v>téléphone</v>
      </c>
      <c r="L92" s="41" t="str">
        <f t="shared" si="3"/>
        <v>ref_gest</v>
      </c>
      <c r="M92" s="41" t="str">
        <f t="shared" si="3"/>
        <v>prenom.nom@.fr</v>
      </c>
      <c r="N92" s="41"/>
      <c r="O92" s="41"/>
      <c r="P92" s="41"/>
      <c r="Q92" s="41"/>
      <c r="R92" s="41"/>
      <c r="S92" s="64"/>
      <c r="T92" s="64"/>
      <c r="U92" s="64"/>
      <c r="V92" s="64"/>
      <c r="W92" s="41"/>
      <c r="X92" s="41"/>
      <c r="Y92" s="54"/>
      <c r="Z92" s="41"/>
      <c r="AA92" s="64"/>
      <c r="AB92" s="64"/>
      <c r="AC92" s="64"/>
      <c r="AD92" s="64"/>
      <c r="AE92" s="64"/>
      <c r="AF92" s="70"/>
      <c r="AG92" s="41"/>
      <c r="AH92" s="41"/>
      <c r="AI92" s="68"/>
      <c r="AJ92" s="60"/>
    </row>
    <row r="93" spans="1:36" s="4" customFormat="1" ht="25.5">
      <c r="A93" s="32">
        <v>25</v>
      </c>
      <c r="B93" s="33" t="s">
        <v>201</v>
      </c>
      <c r="C93" s="28">
        <v>5</v>
      </c>
      <c r="D93" s="33" t="s">
        <v>208</v>
      </c>
      <c r="E93" s="22"/>
      <c r="F93" s="22"/>
      <c r="G93" s="2"/>
      <c r="H93" s="2"/>
      <c r="I93" s="50"/>
      <c r="J93" s="41" t="s">
        <v>209</v>
      </c>
      <c r="K93" s="57" t="str">
        <f t="shared" si="3"/>
        <v>téléphone</v>
      </c>
      <c r="L93" s="41" t="str">
        <f t="shared" si="3"/>
        <v>ref_gest</v>
      </c>
      <c r="M93" s="41" t="str">
        <f t="shared" si="3"/>
        <v>prenom.nom@.fr</v>
      </c>
      <c r="N93" s="41"/>
      <c r="O93" s="41"/>
      <c r="P93" s="41"/>
      <c r="Q93" s="41"/>
      <c r="R93" s="41"/>
      <c r="S93" s="64"/>
      <c r="T93" s="64"/>
      <c r="U93" s="64"/>
      <c r="V93" s="64"/>
      <c r="W93" s="41"/>
      <c r="X93" s="41"/>
      <c r="Y93" s="54"/>
      <c r="Z93" s="41"/>
      <c r="AA93" s="64"/>
      <c r="AB93" s="64"/>
      <c r="AC93" s="64"/>
      <c r="AD93" s="64"/>
      <c r="AE93" s="64"/>
      <c r="AF93" s="70"/>
      <c r="AG93" s="41"/>
      <c r="AH93" s="41"/>
      <c r="AI93" s="68"/>
      <c r="AJ93" s="60"/>
    </row>
    <row r="94" spans="1:36" s="4" customFormat="1" ht="25.5">
      <c r="A94" s="32">
        <v>26</v>
      </c>
      <c r="B94" s="33" t="s">
        <v>205</v>
      </c>
      <c r="C94" s="28">
        <v>1</v>
      </c>
      <c r="D94" s="33" t="s">
        <v>208</v>
      </c>
      <c r="E94" s="22"/>
      <c r="F94" s="22"/>
      <c r="G94" s="2"/>
      <c r="H94" s="2"/>
      <c r="I94" s="50"/>
      <c r="J94" s="41" t="s">
        <v>209</v>
      </c>
      <c r="K94" s="57" t="str">
        <f t="shared" si="3"/>
        <v>téléphone</v>
      </c>
      <c r="L94" s="41" t="str">
        <f t="shared" si="3"/>
        <v>ref_gest</v>
      </c>
      <c r="M94" s="41" t="str">
        <f t="shared" si="3"/>
        <v>prenom.nom@.fr</v>
      </c>
      <c r="N94" s="41"/>
      <c r="O94" s="41"/>
      <c r="P94" s="41"/>
      <c r="Q94" s="41"/>
      <c r="R94" s="41"/>
      <c r="S94" s="64"/>
      <c r="T94" s="64"/>
      <c r="U94" s="64"/>
      <c r="V94" s="64"/>
      <c r="W94" s="41"/>
      <c r="X94" s="41"/>
      <c r="Y94" s="54"/>
      <c r="Z94" s="41"/>
      <c r="AA94" s="64"/>
      <c r="AB94" s="64"/>
      <c r="AC94" s="64"/>
      <c r="AD94" s="64"/>
      <c r="AE94" s="64"/>
      <c r="AF94" s="70"/>
      <c r="AG94" s="41"/>
      <c r="AH94" s="41"/>
      <c r="AI94" s="68"/>
      <c r="AJ94" s="60"/>
    </row>
    <row r="95" spans="1:36" s="4" customFormat="1" ht="25.5">
      <c r="A95" s="32">
        <v>26</v>
      </c>
      <c r="B95" s="33" t="s">
        <v>205</v>
      </c>
      <c r="C95" s="28">
        <v>1</v>
      </c>
      <c r="D95" s="33" t="s">
        <v>208</v>
      </c>
      <c r="E95" s="22"/>
      <c r="F95" s="22"/>
      <c r="G95" s="2"/>
      <c r="H95" s="2"/>
      <c r="I95" s="50"/>
      <c r="J95" s="41" t="s">
        <v>209</v>
      </c>
      <c r="K95" s="57" t="str">
        <f t="shared" si="3"/>
        <v>téléphone</v>
      </c>
      <c r="L95" s="41" t="str">
        <f t="shared" si="3"/>
        <v>ref_gest</v>
      </c>
      <c r="M95" s="41" t="str">
        <f t="shared" si="3"/>
        <v>prenom.nom@.fr</v>
      </c>
      <c r="N95" s="41"/>
      <c r="O95" s="41"/>
      <c r="P95" s="41"/>
      <c r="Q95" s="41"/>
      <c r="R95" s="41"/>
      <c r="S95" s="64"/>
      <c r="T95" s="64"/>
      <c r="U95" s="64"/>
      <c r="V95" s="64"/>
      <c r="W95" s="41"/>
      <c r="X95" s="41"/>
      <c r="Y95" s="54"/>
      <c r="Z95" s="41"/>
      <c r="AA95" s="64"/>
      <c r="AB95" s="64"/>
      <c r="AC95" s="64"/>
      <c r="AD95" s="64"/>
      <c r="AE95" s="64"/>
      <c r="AF95" s="70"/>
      <c r="AG95" s="41"/>
      <c r="AH95" s="41"/>
      <c r="AI95" s="68"/>
      <c r="AJ95" s="60"/>
    </row>
    <row r="96" spans="1:36" s="4" customFormat="1" ht="25.5">
      <c r="A96" s="32">
        <v>26</v>
      </c>
      <c r="B96" s="33" t="s">
        <v>205</v>
      </c>
      <c r="C96" s="28">
        <v>1</v>
      </c>
      <c r="D96" s="33" t="s">
        <v>208</v>
      </c>
      <c r="E96" s="22"/>
      <c r="F96" s="22"/>
      <c r="G96" s="2"/>
      <c r="H96" s="2"/>
      <c r="I96" s="50"/>
      <c r="J96" s="41" t="s">
        <v>209</v>
      </c>
      <c r="K96" s="57" t="str">
        <f t="shared" si="3"/>
        <v>téléphone</v>
      </c>
      <c r="L96" s="41" t="str">
        <f t="shared" si="3"/>
        <v>ref_gest</v>
      </c>
      <c r="M96" s="41" t="str">
        <f t="shared" si="3"/>
        <v>prenom.nom@.fr</v>
      </c>
      <c r="N96" s="41"/>
      <c r="O96" s="41"/>
      <c r="P96" s="41"/>
      <c r="Q96" s="41"/>
      <c r="R96" s="41"/>
      <c r="S96" s="64"/>
      <c r="T96" s="64"/>
      <c r="U96" s="64"/>
      <c r="V96" s="64"/>
      <c r="W96" s="41"/>
      <c r="X96" s="41"/>
      <c r="Y96" s="54"/>
      <c r="Z96" s="41"/>
      <c r="AA96" s="64"/>
      <c r="AB96" s="64"/>
      <c r="AC96" s="64"/>
      <c r="AD96" s="64"/>
      <c r="AE96" s="64"/>
      <c r="AF96" s="70"/>
      <c r="AG96" s="41"/>
      <c r="AH96" s="41"/>
      <c r="AI96" s="68"/>
      <c r="AJ96" s="60"/>
    </row>
    <row r="97" spans="1:36" s="4" customFormat="1" ht="25.5">
      <c r="A97" s="32">
        <v>26</v>
      </c>
      <c r="B97" s="33" t="s">
        <v>205</v>
      </c>
      <c r="C97" s="28">
        <v>1</v>
      </c>
      <c r="D97" s="33" t="s">
        <v>208</v>
      </c>
      <c r="E97" s="22"/>
      <c r="F97" s="22"/>
      <c r="G97" s="2"/>
      <c r="H97" s="2"/>
      <c r="I97" s="50"/>
      <c r="J97" s="41" t="s">
        <v>209</v>
      </c>
      <c r="K97" s="57" t="str">
        <f t="shared" si="3"/>
        <v>téléphone</v>
      </c>
      <c r="L97" s="41" t="str">
        <f t="shared" si="3"/>
        <v>ref_gest</v>
      </c>
      <c r="M97" s="41" t="str">
        <f t="shared" si="3"/>
        <v>prenom.nom@.fr</v>
      </c>
      <c r="N97" s="41"/>
      <c r="O97" s="41"/>
      <c r="P97" s="41"/>
      <c r="Q97" s="41"/>
      <c r="R97" s="41"/>
      <c r="S97" s="64"/>
      <c r="T97" s="64"/>
      <c r="U97" s="64"/>
      <c r="V97" s="64"/>
      <c r="W97" s="41"/>
      <c r="X97" s="41"/>
      <c r="Y97" s="54"/>
      <c r="Z97" s="41"/>
      <c r="AA97" s="64"/>
      <c r="AB97" s="64"/>
      <c r="AC97" s="64"/>
      <c r="AD97" s="64"/>
      <c r="AE97" s="64"/>
      <c r="AF97" s="70"/>
      <c r="AG97" s="41"/>
      <c r="AH97" s="41"/>
      <c r="AI97" s="68"/>
      <c r="AJ97" s="60"/>
    </row>
    <row r="98" spans="1:36" s="4" customFormat="1" ht="25.5">
      <c r="A98" s="32">
        <v>26</v>
      </c>
      <c r="B98" s="33" t="s">
        <v>205</v>
      </c>
      <c r="C98" s="28">
        <v>1</v>
      </c>
      <c r="D98" s="33" t="s">
        <v>208</v>
      </c>
      <c r="E98" s="22"/>
      <c r="F98" s="22"/>
      <c r="G98" s="2"/>
      <c r="H98" s="2"/>
      <c r="I98" s="50"/>
      <c r="J98" s="41" t="s">
        <v>209</v>
      </c>
      <c r="K98" s="57" t="str">
        <f t="shared" si="3"/>
        <v>téléphone</v>
      </c>
      <c r="L98" s="41" t="str">
        <f t="shared" si="3"/>
        <v>ref_gest</v>
      </c>
      <c r="M98" s="41" t="str">
        <f t="shared" si="3"/>
        <v>prenom.nom@.fr</v>
      </c>
      <c r="N98" s="41"/>
      <c r="O98" s="41"/>
      <c r="P98" s="41"/>
      <c r="Q98" s="41"/>
      <c r="R98" s="41"/>
      <c r="S98" s="64"/>
      <c r="T98" s="64"/>
      <c r="U98" s="64"/>
      <c r="V98" s="64"/>
      <c r="W98" s="41"/>
      <c r="X98" s="41"/>
      <c r="Y98" s="54"/>
      <c r="Z98" s="41"/>
      <c r="AA98" s="64"/>
      <c r="AB98" s="64"/>
      <c r="AC98" s="64"/>
      <c r="AD98" s="64"/>
      <c r="AE98" s="64"/>
      <c r="AF98" s="70"/>
      <c r="AG98" s="41"/>
      <c r="AH98" s="41"/>
      <c r="AI98" s="68"/>
      <c r="AJ98" s="60"/>
    </row>
    <row r="99" spans="1:36" s="4" customFormat="1" ht="25.5">
      <c r="A99" s="32">
        <v>27</v>
      </c>
      <c r="B99" s="33" t="s">
        <v>205</v>
      </c>
      <c r="C99" s="28">
        <v>2</v>
      </c>
      <c r="D99" s="33" t="s">
        <v>208</v>
      </c>
      <c r="E99" s="22"/>
      <c r="F99" s="22"/>
      <c r="G99" s="2"/>
      <c r="H99" s="2"/>
      <c r="I99" s="50"/>
      <c r="J99" s="41" t="s">
        <v>209</v>
      </c>
      <c r="K99" s="57" t="str">
        <f t="shared" si="3"/>
        <v>téléphone</v>
      </c>
      <c r="L99" s="41" t="str">
        <f t="shared" si="3"/>
        <v>ref_gest</v>
      </c>
      <c r="M99" s="41" t="str">
        <f t="shared" si="3"/>
        <v>prenom.nom@.fr</v>
      </c>
      <c r="N99" s="41"/>
      <c r="O99" s="41"/>
      <c r="P99" s="41"/>
      <c r="Q99" s="41"/>
      <c r="R99" s="41"/>
      <c r="S99" s="64"/>
      <c r="T99" s="64"/>
      <c r="U99" s="64"/>
      <c r="V99" s="64"/>
      <c r="W99" s="41"/>
      <c r="X99" s="41"/>
      <c r="Y99" s="54"/>
      <c r="Z99" s="41"/>
      <c r="AA99" s="64"/>
      <c r="AB99" s="64"/>
      <c r="AC99" s="64"/>
      <c r="AD99" s="64"/>
      <c r="AE99" s="64"/>
      <c r="AF99" s="70"/>
      <c r="AG99" s="41"/>
      <c r="AH99" s="41"/>
      <c r="AI99" s="68"/>
      <c r="AJ99" s="60"/>
    </row>
    <row r="100" spans="1:36" s="4" customFormat="1" ht="25.5">
      <c r="A100" s="32">
        <v>27</v>
      </c>
      <c r="B100" s="33" t="s">
        <v>205</v>
      </c>
      <c r="C100" s="28">
        <v>2</v>
      </c>
      <c r="D100" s="33" t="s">
        <v>208</v>
      </c>
      <c r="E100" s="22"/>
      <c r="F100" s="22"/>
      <c r="G100" s="2"/>
      <c r="H100" s="2"/>
      <c r="I100" s="50"/>
      <c r="J100" s="41" t="s">
        <v>209</v>
      </c>
      <c r="K100" s="57" t="str">
        <f t="shared" si="3"/>
        <v>téléphone</v>
      </c>
      <c r="L100" s="41" t="str">
        <f t="shared" si="3"/>
        <v>ref_gest</v>
      </c>
      <c r="M100" s="41" t="str">
        <f t="shared" si="3"/>
        <v>prenom.nom@.fr</v>
      </c>
      <c r="N100" s="41"/>
      <c r="O100" s="41"/>
      <c r="P100" s="41"/>
      <c r="Q100" s="41"/>
      <c r="R100" s="41"/>
      <c r="S100" s="64"/>
      <c r="T100" s="64"/>
      <c r="U100" s="64"/>
      <c r="V100" s="64"/>
      <c r="W100" s="41"/>
      <c r="X100" s="41"/>
      <c r="Y100" s="54"/>
      <c r="Z100" s="41"/>
      <c r="AA100" s="64"/>
      <c r="AB100" s="64"/>
      <c r="AC100" s="64"/>
      <c r="AD100" s="64"/>
      <c r="AE100" s="64"/>
      <c r="AF100" s="70"/>
      <c r="AG100" s="41"/>
      <c r="AH100" s="41"/>
      <c r="AI100" s="68"/>
      <c r="AJ100" s="60"/>
    </row>
    <row r="101" spans="1:36" s="4" customFormat="1" ht="25.5">
      <c r="A101" s="32">
        <v>27</v>
      </c>
      <c r="B101" s="33" t="s">
        <v>205</v>
      </c>
      <c r="C101" s="28">
        <v>2</v>
      </c>
      <c r="D101" s="33" t="s">
        <v>208</v>
      </c>
      <c r="E101" s="22"/>
      <c r="F101" s="22"/>
      <c r="G101" s="2"/>
      <c r="H101" s="2"/>
      <c r="I101" s="50"/>
      <c r="J101" s="41" t="s">
        <v>209</v>
      </c>
      <c r="K101" s="57" t="str">
        <f t="shared" si="3"/>
        <v>téléphone</v>
      </c>
      <c r="L101" s="41" t="str">
        <f t="shared" si="3"/>
        <v>ref_gest</v>
      </c>
      <c r="M101" s="41" t="str">
        <f t="shared" si="3"/>
        <v>prenom.nom@.fr</v>
      </c>
      <c r="N101" s="41"/>
      <c r="O101" s="41"/>
      <c r="P101" s="41"/>
      <c r="Q101" s="41"/>
      <c r="R101" s="41"/>
      <c r="S101" s="64"/>
      <c r="T101" s="64"/>
      <c r="U101" s="64"/>
      <c r="V101" s="64"/>
      <c r="W101" s="41"/>
      <c r="X101" s="41"/>
      <c r="Y101" s="54"/>
      <c r="Z101" s="41"/>
      <c r="AA101" s="64"/>
      <c r="AB101" s="64"/>
      <c r="AC101" s="64"/>
      <c r="AD101" s="64"/>
      <c r="AE101" s="64"/>
      <c r="AF101" s="70"/>
      <c r="AG101" s="41"/>
      <c r="AH101" s="41"/>
      <c r="AI101" s="68"/>
      <c r="AJ101" s="60"/>
    </row>
    <row r="102" spans="1:36" s="4" customFormat="1" ht="25.5">
      <c r="A102" s="32">
        <v>27</v>
      </c>
      <c r="B102" s="33" t="s">
        <v>205</v>
      </c>
      <c r="C102" s="28">
        <v>2</v>
      </c>
      <c r="D102" s="33" t="s">
        <v>208</v>
      </c>
      <c r="E102" s="22"/>
      <c r="F102" s="22"/>
      <c r="G102" s="2"/>
      <c r="H102" s="2"/>
      <c r="I102" s="50"/>
      <c r="J102" s="41" t="s">
        <v>209</v>
      </c>
      <c r="K102" s="57" t="str">
        <f t="shared" si="3"/>
        <v>téléphone</v>
      </c>
      <c r="L102" s="41" t="str">
        <f t="shared" si="3"/>
        <v>ref_gest</v>
      </c>
      <c r="M102" s="41" t="str">
        <f t="shared" si="3"/>
        <v>prenom.nom@.fr</v>
      </c>
      <c r="N102" s="41"/>
      <c r="O102" s="41"/>
      <c r="P102" s="41"/>
      <c r="Q102" s="41"/>
      <c r="R102" s="41"/>
      <c r="S102" s="64"/>
      <c r="T102" s="64"/>
      <c r="U102" s="64"/>
      <c r="V102" s="64"/>
      <c r="W102" s="41"/>
      <c r="X102" s="41"/>
      <c r="Y102" s="54"/>
      <c r="Z102" s="41"/>
      <c r="AA102" s="64"/>
      <c r="AB102" s="64"/>
      <c r="AC102" s="64"/>
      <c r="AD102" s="64"/>
      <c r="AE102" s="64"/>
      <c r="AF102" s="70"/>
      <c r="AG102" s="41"/>
      <c r="AH102" s="41"/>
      <c r="AI102" s="68"/>
      <c r="AJ102" s="60"/>
    </row>
    <row r="103" spans="1:36" s="4" customFormat="1" ht="25.5">
      <c r="A103" s="32">
        <v>28</v>
      </c>
      <c r="B103" s="33" t="s">
        <v>205</v>
      </c>
      <c r="C103" s="28">
        <v>3</v>
      </c>
      <c r="D103" s="33" t="s">
        <v>208</v>
      </c>
      <c r="E103" s="22"/>
      <c r="F103" s="22"/>
      <c r="G103" s="2"/>
      <c r="H103" s="2"/>
      <c r="I103" s="50"/>
      <c r="J103" s="41" t="s">
        <v>209</v>
      </c>
      <c r="K103" s="57" t="str">
        <f t="shared" si="3"/>
        <v>téléphone</v>
      </c>
      <c r="L103" s="41" t="str">
        <f t="shared" si="3"/>
        <v>ref_gest</v>
      </c>
      <c r="M103" s="41" t="str">
        <f t="shared" si="3"/>
        <v>prenom.nom@.fr</v>
      </c>
      <c r="N103" s="41"/>
      <c r="O103" s="41"/>
      <c r="P103" s="41"/>
      <c r="Q103" s="41"/>
      <c r="R103" s="41"/>
      <c r="S103" s="64"/>
      <c r="T103" s="64"/>
      <c r="U103" s="64"/>
      <c r="V103" s="64"/>
      <c r="W103" s="41"/>
      <c r="X103" s="41"/>
      <c r="Y103" s="54"/>
      <c r="Z103" s="41"/>
      <c r="AA103" s="64"/>
      <c r="AB103" s="64"/>
      <c r="AC103" s="64"/>
      <c r="AD103" s="64"/>
      <c r="AE103" s="64"/>
      <c r="AF103" s="70"/>
      <c r="AG103" s="41"/>
      <c r="AH103" s="41"/>
      <c r="AI103" s="68"/>
      <c r="AJ103" s="60"/>
    </row>
    <row r="104" spans="1:36" s="4" customFormat="1" ht="25.5">
      <c r="A104" s="32">
        <v>28</v>
      </c>
      <c r="B104" s="33" t="s">
        <v>205</v>
      </c>
      <c r="C104" s="28">
        <v>3</v>
      </c>
      <c r="D104" s="33" t="s">
        <v>208</v>
      </c>
      <c r="E104" s="22"/>
      <c r="F104" s="22"/>
      <c r="G104" s="2"/>
      <c r="H104" s="2"/>
      <c r="I104" s="50"/>
      <c r="J104" s="41" t="s">
        <v>209</v>
      </c>
      <c r="K104" s="57" t="str">
        <f t="shared" si="3"/>
        <v>téléphone</v>
      </c>
      <c r="L104" s="41" t="str">
        <f t="shared" si="3"/>
        <v>ref_gest</v>
      </c>
      <c r="M104" s="41" t="str">
        <f t="shared" si="3"/>
        <v>prenom.nom@.fr</v>
      </c>
      <c r="N104" s="41"/>
      <c r="O104" s="41"/>
      <c r="P104" s="41"/>
      <c r="Q104" s="41"/>
      <c r="R104" s="41"/>
      <c r="S104" s="64"/>
      <c r="T104" s="64"/>
      <c r="U104" s="64"/>
      <c r="V104" s="64"/>
      <c r="W104" s="41"/>
      <c r="X104" s="41"/>
      <c r="Y104" s="54"/>
      <c r="Z104" s="41"/>
      <c r="AA104" s="64"/>
      <c r="AB104" s="64"/>
      <c r="AC104" s="64"/>
      <c r="AD104" s="64"/>
      <c r="AE104" s="64"/>
      <c r="AF104" s="70"/>
      <c r="AG104" s="41"/>
      <c r="AH104" s="41"/>
      <c r="AI104" s="68"/>
      <c r="AJ104" s="60"/>
    </row>
    <row r="105" spans="1:36" s="4" customFormat="1" ht="25.5">
      <c r="A105" s="32">
        <v>28</v>
      </c>
      <c r="B105" s="33" t="s">
        <v>205</v>
      </c>
      <c r="C105" s="28">
        <v>3</v>
      </c>
      <c r="D105" s="33" t="s">
        <v>208</v>
      </c>
      <c r="E105" s="22"/>
      <c r="F105" s="22"/>
      <c r="G105" s="2"/>
      <c r="H105" s="2"/>
      <c r="I105" s="50"/>
      <c r="J105" s="41" t="s">
        <v>209</v>
      </c>
      <c r="K105" s="57" t="str">
        <f t="shared" si="3"/>
        <v>téléphone</v>
      </c>
      <c r="L105" s="41" t="str">
        <f t="shared" si="3"/>
        <v>ref_gest</v>
      </c>
      <c r="M105" s="41" t="str">
        <f t="shared" si="3"/>
        <v>prenom.nom@.fr</v>
      </c>
      <c r="N105" s="41"/>
      <c r="O105" s="41"/>
      <c r="P105" s="41"/>
      <c r="Q105" s="41"/>
      <c r="R105" s="41"/>
      <c r="S105" s="64"/>
      <c r="T105" s="64"/>
      <c r="U105" s="64"/>
      <c r="V105" s="64"/>
      <c r="W105" s="41"/>
      <c r="X105" s="41"/>
      <c r="Y105" s="54"/>
      <c r="Z105" s="41"/>
      <c r="AA105" s="64"/>
      <c r="AB105" s="64"/>
      <c r="AC105" s="64"/>
      <c r="AD105" s="64"/>
      <c r="AE105" s="64"/>
      <c r="AF105" s="70"/>
      <c r="AG105" s="41"/>
      <c r="AH105" s="41"/>
      <c r="AI105" s="68"/>
      <c r="AJ105" s="60"/>
    </row>
    <row r="106" spans="1:36" s="4" customFormat="1" ht="25.5">
      <c r="A106" s="32">
        <v>28</v>
      </c>
      <c r="B106" s="33" t="s">
        <v>205</v>
      </c>
      <c r="C106" s="28">
        <v>3</v>
      </c>
      <c r="D106" s="33" t="s">
        <v>208</v>
      </c>
      <c r="E106" s="22"/>
      <c r="F106" s="22"/>
      <c r="G106" s="2"/>
      <c r="H106" s="2"/>
      <c r="I106" s="50"/>
      <c r="J106" s="41" t="s">
        <v>209</v>
      </c>
      <c r="K106" s="57" t="str">
        <f t="shared" si="3"/>
        <v>téléphone</v>
      </c>
      <c r="L106" s="41" t="str">
        <f t="shared" si="3"/>
        <v>ref_gest</v>
      </c>
      <c r="M106" s="41" t="str">
        <f t="shared" si="3"/>
        <v>prenom.nom@.fr</v>
      </c>
      <c r="N106" s="41"/>
      <c r="O106" s="41"/>
      <c r="P106" s="41"/>
      <c r="Q106" s="41"/>
      <c r="R106" s="41"/>
      <c r="S106" s="64"/>
      <c r="T106" s="64"/>
      <c r="U106" s="64"/>
      <c r="V106" s="64"/>
      <c r="W106" s="41"/>
      <c r="X106" s="41"/>
      <c r="Y106" s="54"/>
      <c r="Z106" s="41"/>
      <c r="AA106" s="64"/>
      <c r="AB106" s="64"/>
      <c r="AC106" s="64"/>
      <c r="AD106" s="64"/>
      <c r="AE106" s="64"/>
      <c r="AF106" s="70"/>
      <c r="AG106" s="41"/>
      <c r="AH106" s="41"/>
      <c r="AI106" s="68"/>
      <c r="AJ106" s="60"/>
    </row>
    <row r="107" spans="1:36" s="4" customFormat="1" ht="25.5">
      <c r="A107" s="32">
        <v>28</v>
      </c>
      <c r="B107" s="33" t="s">
        <v>205</v>
      </c>
      <c r="C107" s="28">
        <v>3</v>
      </c>
      <c r="D107" s="33" t="s">
        <v>208</v>
      </c>
      <c r="E107" s="22"/>
      <c r="F107" s="22"/>
      <c r="G107" s="2"/>
      <c r="H107" s="2"/>
      <c r="I107" s="50"/>
      <c r="J107" s="41" t="s">
        <v>209</v>
      </c>
      <c r="K107" s="57" t="str">
        <f t="shared" si="3"/>
        <v>téléphone</v>
      </c>
      <c r="L107" s="41" t="str">
        <f t="shared" si="3"/>
        <v>ref_gest</v>
      </c>
      <c r="M107" s="41" t="str">
        <f t="shared" si="3"/>
        <v>prenom.nom@.fr</v>
      </c>
      <c r="N107" s="41"/>
      <c r="O107" s="41"/>
      <c r="P107" s="41"/>
      <c r="Q107" s="41"/>
      <c r="R107" s="41"/>
      <c r="S107" s="64"/>
      <c r="T107" s="64"/>
      <c r="U107" s="64"/>
      <c r="V107" s="64"/>
      <c r="W107" s="41"/>
      <c r="X107" s="41"/>
      <c r="Y107" s="54"/>
      <c r="Z107" s="41"/>
      <c r="AA107" s="64"/>
      <c r="AB107" s="64"/>
      <c r="AC107" s="64"/>
      <c r="AD107" s="64"/>
      <c r="AE107" s="64"/>
      <c r="AF107" s="70"/>
      <c r="AG107" s="41"/>
      <c r="AH107" s="41"/>
      <c r="AI107" s="68"/>
      <c r="AJ107" s="60"/>
    </row>
    <row r="108" spans="1:36" s="4" customFormat="1" ht="25.5">
      <c r="A108" s="32">
        <v>29</v>
      </c>
      <c r="B108" s="33" t="s">
        <v>205</v>
      </c>
      <c r="C108" s="28">
        <v>4</v>
      </c>
      <c r="D108" s="33" t="s">
        <v>208</v>
      </c>
      <c r="E108" s="22"/>
      <c r="F108" s="22"/>
      <c r="G108" s="2"/>
      <c r="H108" s="2"/>
      <c r="I108" s="50"/>
      <c r="J108" s="41" t="s">
        <v>209</v>
      </c>
      <c r="K108" s="57" t="str">
        <f t="shared" si="3"/>
        <v>téléphone</v>
      </c>
      <c r="L108" s="41" t="str">
        <f t="shared" si="3"/>
        <v>ref_gest</v>
      </c>
      <c r="M108" s="41" t="str">
        <f t="shared" si="3"/>
        <v>prenom.nom@.fr</v>
      </c>
      <c r="N108" s="41"/>
      <c r="O108" s="41"/>
      <c r="P108" s="41"/>
      <c r="Q108" s="41"/>
      <c r="R108" s="41"/>
      <c r="S108" s="64"/>
      <c r="T108" s="64"/>
      <c r="U108" s="64"/>
      <c r="V108" s="64"/>
      <c r="W108" s="41"/>
      <c r="X108" s="41"/>
      <c r="Y108" s="54"/>
      <c r="Z108" s="41"/>
      <c r="AA108" s="64"/>
      <c r="AB108" s="64"/>
      <c r="AC108" s="64"/>
      <c r="AD108" s="64"/>
      <c r="AE108" s="64"/>
      <c r="AF108" s="70"/>
      <c r="AG108" s="41"/>
      <c r="AH108" s="41"/>
      <c r="AI108" s="68"/>
      <c r="AJ108" s="60"/>
    </row>
    <row r="109" spans="1:36" s="4" customFormat="1" ht="25.5">
      <c r="A109" s="32">
        <v>29</v>
      </c>
      <c r="B109" s="33" t="s">
        <v>205</v>
      </c>
      <c r="C109" s="28">
        <v>4</v>
      </c>
      <c r="D109" s="33" t="s">
        <v>208</v>
      </c>
      <c r="E109" s="22"/>
      <c r="F109" s="22"/>
      <c r="G109" s="2"/>
      <c r="H109" s="2"/>
      <c r="I109" s="50"/>
      <c r="J109" s="41" t="s">
        <v>209</v>
      </c>
      <c r="K109" s="57" t="str">
        <f t="shared" si="3"/>
        <v>téléphone</v>
      </c>
      <c r="L109" s="41" t="str">
        <f t="shared" si="3"/>
        <v>ref_gest</v>
      </c>
      <c r="M109" s="41" t="str">
        <f t="shared" si="3"/>
        <v>prenom.nom@.fr</v>
      </c>
      <c r="N109" s="41"/>
      <c r="O109" s="41"/>
      <c r="P109" s="41"/>
      <c r="Q109" s="41"/>
      <c r="R109" s="41"/>
      <c r="S109" s="64"/>
      <c r="T109" s="64"/>
      <c r="U109" s="64"/>
      <c r="V109" s="64"/>
      <c r="W109" s="41"/>
      <c r="X109" s="41"/>
      <c r="Y109" s="54"/>
      <c r="Z109" s="41"/>
      <c r="AA109" s="64"/>
      <c r="AB109" s="64"/>
      <c r="AC109" s="64"/>
      <c r="AD109" s="64"/>
      <c r="AE109" s="64"/>
      <c r="AF109" s="70"/>
      <c r="AG109" s="41"/>
      <c r="AH109" s="41"/>
      <c r="AI109" s="68"/>
      <c r="AJ109" s="60"/>
    </row>
    <row r="110" spans="1:36" s="4" customFormat="1" ht="25.5">
      <c r="A110" s="1">
        <v>29</v>
      </c>
      <c r="B110" s="33" t="s">
        <v>205</v>
      </c>
      <c r="C110" s="28">
        <v>4</v>
      </c>
      <c r="D110" s="33" t="s">
        <v>208</v>
      </c>
      <c r="E110" s="22"/>
      <c r="F110" s="22"/>
      <c r="G110" s="2"/>
      <c r="H110" s="2"/>
      <c r="I110" s="50"/>
      <c r="J110" s="41" t="s">
        <v>209</v>
      </c>
      <c r="K110" s="57" t="str">
        <f t="shared" si="3"/>
        <v>téléphone</v>
      </c>
      <c r="L110" s="41" t="str">
        <f t="shared" si="3"/>
        <v>ref_gest</v>
      </c>
      <c r="M110" s="41" t="str">
        <f t="shared" si="3"/>
        <v>prenom.nom@.fr</v>
      </c>
      <c r="N110" s="41"/>
      <c r="O110" s="41"/>
      <c r="P110" s="41"/>
      <c r="Q110" s="41"/>
      <c r="R110" s="41"/>
      <c r="S110" s="64"/>
      <c r="T110" s="64"/>
      <c r="U110" s="64"/>
      <c r="V110" s="64"/>
      <c r="W110" s="41"/>
      <c r="X110" s="41"/>
      <c r="Y110" s="54"/>
      <c r="Z110" s="41"/>
      <c r="AA110" s="64"/>
      <c r="AB110" s="64"/>
      <c r="AC110" s="64"/>
      <c r="AD110" s="64"/>
      <c r="AE110" s="64"/>
      <c r="AF110" s="70"/>
      <c r="AG110" s="41"/>
      <c r="AH110" s="41"/>
      <c r="AI110" s="68"/>
      <c r="AJ110" s="60"/>
    </row>
    <row r="111" spans="1:36" s="4" customFormat="1" ht="25.5">
      <c r="A111" s="1">
        <v>29</v>
      </c>
      <c r="B111" s="33" t="s">
        <v>205</v>
      </c>
      <c r="C111" s="28">
        <v>4</v>
      </c>
      <c r="D111" s="33" t="s">
        <v>208</v>
      </c>
      <c r="E111" s="22"/>
      <c r="F111" s="22"/>
      <c r="G111" s="2"/>
      <c r="H111" s="2"/>
      <c r="I111" s="50"/>
      <c r="J111" s="41" t="s">
        <v>209</v>
      </c>
      <c r="K111" s="57" t="str">
        <f t="shared" si="3"/>
        <v>téléphone</v>
      </c>
      <c r="L111" s="41" t="str">
        <f t="shared" si="3"/>
        <v>ref_gest</v>
      </c>
      <c r="M111" s="41" t="str">
        <f t="shared" si="3"/>
        <v>prenom.nom@.fr</v>
      </c>
      <c r="N111" s="41"/>
      <c r="O111" s="41"/>
      <c r="P111" s="41"/>
      <c r="Q111" s="41"/>
      <c r="R111" s="41"/>
      <c r="S111" s="64"/>
      <c r="T111" s="64"/>
      <c r="U111" s="64"/>
      <c r="V111" s="64"/>
      <c r="W111" s="41"/>
      <c r="X111" s="41"/>
      <c r="Y111" s="54"/>
      <c r="Z111" s="41"/>
      <c r="AA111" s="64"/>
      <c r="AB111" s="64"/>
      <c r="AC111" s="64"/>
      <c r="AD111" s="64"/>
      <c r="AE111" s="64"/>
      <c r="AF111" s="70"/>
      <c r="AG111" s="41"/>
      <c r="AH111" s="41"/>
      <c r="AI111" s="68"/>
      <c r="AJ111" s="60"/>
    </row>
    <row r="112" spans="1:36" s="4" customFormat="1" ht="25.5">
      <c r="A112" s="3">
        <v>30</v>
      </c>
      <c r="B112" s="33" t="s">
        <v>205</v>
      </c>
      <c r="C112" s="28">
        <v>5</v>
      </c>
      <c r="D112" s="33" t="s">
        <v>208</v>
      </c>
      <c r="E112" s="22"/>
      <c r="F112" s="22"/>
      <c r="G112" s="2"/>
      <c r="H112" s="2"/>
      <c r="I112" s="50"/>
      <c r="J112" s="41" t="s">
        <v>209</v>
      </c>
      <c r="K112" s="57" t="str">
        <f t="shared" si="3"/>
        <v>téléphone</v>
      </c>
      <c r="L112" s="41" t="str">
        <f t="shared" si="3"/>
        <v>ref_gest</v>
      </c>
      <c r="M112" s="41" t="str">
        <f t="shared" si="3"/>
        <v>prenom.nom@.fr</v>
      </c>
      <c r="N112" s="41"/>
      <c r="O112" s="41"/>
      <c r="P112" s="41"/>
      <c r="Q112" s="41"/>
      <c r="R112" s="41"/>
      <c r="S112" s="64"/>
      <c r="T112" s="64"/>
      <c r="U112" s="64"/>
      <c r="V112" s="64"/>
      <c r="W112" s="41"/>
      <c r="X112" s="41"/>
      <c r="Y112" s="54"/>
      <c r="Z112" s="41"/>
      <c r="AA112" s="64"/>
      <c r="AB112" s="64"/>
      <c r="AC112" s="64"/>
      <c r="AD112" s="64"/>
      <c r="AE112" s="64"/>
      <c r="AF112" s="70"/>
      <c r="AG112" s="41"/>
      <c r="AH112" s="41"/>
      <c r="AI112" s="68"/>
      <c r="AJ112" s="60"/>
    </row>
    <row r="113" spans="1:36" s="4" customFormat="1" ht="25.5">
      <c r="A113" s="1">
        <v>30</v>
      </c>
      <c r="B113" s="33" t="s">
        <v>205</v>
      </c>
      <c r="C113" s="28">
        <v>5</v>
      </c>
      <c r="D113" s="33" t="s">
        <v>208</v>
      </c>
      <c r="E113" s="22"/>
      <c r="F113" s="22"/>
      <c r="G113" s="2"/>
      <c r="H113" s="2"/>
      <c r="I113" s="50"/>
      <c r="J113" s="41" t="s">
        <v>209</v>
      </c>
      <c r="K113" s="57" t="str">
        <f t="shared" si="3"/>
        <v>téléphone</v>
      </c>
      <c r="L113" s="41" t="str">
        <f t="shared" si="3"/>
        <v>ref_gest</v>
      </c>
      <c r="M113" s="41" t="str">
        <f t="shared" si="3"/>
        <v>prenom.nom@.fr</v>
      </c>
      <c r="N113" s="41"/>
      <c r="O113" s="41"/>
      <c r="P113" s="41"/>
      <c r="Q113" s="41"/>
      <c r="R113" s="41"/>
      <c r="S113" s="64"/>
      <c r="T113" s="64"/>
      <c r="U113" s="64"/>
      <c r="V113" s="64"/>
      <c r="W113" s="41"/>
      <c r="X113" s="41"/>
      <c r="Y113" s="54"/>
      <c r="Z113" s="41"/>
      <c r="AA113" s="64"/>
      <c r="AB113" s="64"/>
      <c r="AC113" s="64"/>
      <c r="AD113" s="64"/>
      <c r="AE113" s="64"/>
      <c r="AF113" s="70"/>
      <c r="AG113" s="41"/>
      <c r="AH113" s="41"/>
      <c r="AI113" s="68"/>
      <c r="AJ113" s="60"/>
    </row>
    <row r="114" spans="1:36" s="4" customFormat="1" ht="25.5">
      <c r="A114" s="1">
        <v>30</v>
      </c>
      <c r="B114" s="33" t="s">
        <v>205</v>
      </c>
      <c r="C114" s="28">
        <v>5</v>
      </c>
      <c r="D114" s="33" t="s">
        <v>208</v>
      </c>
      <c r="E114" s="22"/>
      <c r="F114" s="22"/>
      <c r="G114" s="2"/>
      <c r="H114" s="2"/>
      <c r="I114" s="50"/>
      <c r="J114" s="41" t="s">
        <v>209</v>
      </c>
      <c r="K114" s="57" t="str">
        <f t="shared" si="3"/>
        <v>téléphone</v>
      </c>
      <c r="L114" s="41" t="str">
        <f t="shared" si="3"/>
        <v>ref_gest</v>
      </c>
      <c r="M114" s="41" t="str">
        <f t="shared" si="3"/>
        <v>prenom.nom@.fr</v>
      </c>
      <c r="N114" s="41"/>
      <c r="O114" s="41"/>
      <c r="P114" s="41"/>
      <c r="Q114" s="41"/>
      <c r="R114" s="41"/>
      <c r="S114" s="64"/>
      <c r="T114" s="64"/>
      <c r="U114" s="64"/>
      <c r="V114" s="64"/>
      <c r="W114" s="41"/>
      <c r="X114" s="41"/>
      <c r="Y114" s="54"/>
      <c r="Z114" s="41"/>
      <c r="AA114" s="64"/>
      <c r="AB114" s="64"/>
      <c r="AC114" s="64"/>
      <c r="AD114" s="64"/>
      <c r="AE114" s="64"/>
      <c r="AF114" s="70"/>
      <c r="AG114" s="41"/>
      <c r="AH114" s="41"/>
      <c r="AI114" s="68"/>
      <c r="AJ114" s="60"/>
    </row>
    <row r="115" spans="1:36" s="4" customFormat="1" ht="25.5">
      <c r="A115" s="1">
        <v>31</v>
      </c>
      <c r="B115" s="23" t="s">
        <v>206</v>
      </c>
      <c r="C115" s="28">
        <v>1</v>
      </c>
      <c r="D115" s="33" t="s">
        <v>208</v>
      </c>
      <c r="E115" s="22"/>
      <c r="F115" s="22"/>
      <c r="G115" s="2"/>
      <c r="H115" s="2"/>
      <c r="I115" s="50"/>
      <c r="J115" s="41" t="s">
        <v>209</v>
      </c>
      <c r="K115" s="57" t="str">
        <f t="shared" si="3"/>
        <v>téléphone</v>
      </c>
      <c r="L115" s="41" t="str">
        <f t="shared" si="3"/>
        <v>ref_gest</v>
      </c>
      <c r="M115" s="41" t="str">
        <f t="shared" si="3"/>
        <v>prenom.nom@.fr</v>
      </c>
      <c r="N115" s="41"/>
      <c r="O115" s="41"/>
      <c r="P115" s="41"/>
      <c r="Q115" s="41"/>
      <c r="R115" s="41"/>
      <c r="S115" s="64"/>
      <c r="T115" s="64"/>
      <c r="U115" s="64"/>
      <c r="V115" s="64"/>
      <c r="W115" s="41"/>
      <c r="X115" s="41"/>
      <c r="Y115" s="54"/>
      <c r="Z115" s="41"/>
      <c r="AA115" s="64"/>
      <c r="AB115" s="64"/>
      <c r="AC115" s="64"/>
      <c r="AD115" s="64"/>
      <c r="AE115" s="64"/>
      <c r="AF115" s="70"/>
      <c r="AG115" s="41"/>
      <c r="AH115" s="41"/>
      <c r="AI115" s="68"/>
      <c r="AJ115" s="60"/>
    </row>
    <row r="116" spans="1:36" s="4" customFormat="1" ht="25.5">
      <c r="A116" s="32">
        <v>31</v>
      </c>
      <c r="B116" s="23" t="s">
        <v>206</v>
      </c>
      <c r="C116" s="28">
        <v>1</v>
      </c>
      <c r="D116" s="33" t="s">
        <v>208</v>
      </c>
      <c r="E116" s="22"/>
      <c r="F116" s="22"/>
      <c r="G116" s="2"/>
      <c r="H116" s="2"/>
      <c r="I116" s="50"/>
      <c r="J116" s="41" t="s">
        <v>209</v>
      </c>
      <c r="K116" s="57" t="str">
        <f t="shared" si="3"/>
        <v>téléphone</v>
      </c>
      <c r="L116" s="41" t="str">
        <f t="shared" si="3"/>
        <v>ref_gest</v>
      </c>
      <c r="M116" s="41" t="str">
        <f t="shared" si="3"/>
        <v>prenom.nom@.fr</v>
      </c>
      <c r="N116" s="41"/>
      <c r="O116" s="41"/>
      <c r="P116" s="41"/>
      <c r="Q116" s="41"/>
      <c r="R116" s="41"/>
      <c r="S116" s="64"/>
      <c r="T116" s="64"/>
      <c r="U116" s="64"/>
      <c r="V116" s="64"/>
      <c r="W116" s="41"/>
      <c r="X116" s="41"/>
      <c r="Y116" s="54"/>
      <c r="Z116" s="41"/>
      <c r="AA116" s="64"/>
      <c r="AB116" s="64"/>
      <c r="AC116" s="64"/>
      <c r="AD116" s="64"/>
      <c r="AE116" s="64"/>
      <c r="AF116" s="70"/>
      <c r="AG116" s="41"/>
      <c r="AH116" s="41"/>
      <c r="AI116" s="68"/>
      <c r="AJ116" s="60"/>
    </row>
    <row r="117" spans="1:36" s="4" customFormat="1" ht="25.5">
      <c r="A117" s="32">
        <v>31</v>
      </c>
      <c r="B117" s="23" t="s">
        <v>206</v>
      </c>
      <c r="C117" s="28">
        <v>1</v>
      </c>
      <c r="D117" s="33" t="s">
        <v>208</v>
      </c>
      <c r="E117" s="22"/>
      <c r="F117" s="22"/>
      <c r="G117" s="2"/>
      <c r="H117" s="2"/>
      <c r="I117" s="50"/>
      <c r="J117" s="41" t="s">
        <v>209</v>
      </c>
      <c r="K117" s="57" t="str">
        <f t="shared" si="3"/>
        <v>téléphone</v>
      </c>
      <c r="L117" s="41" t="str">
        <f t="shared" si="3"/>
        <v>ref_gest</v>
      </c>
      <c r="M117" s="41" t="str">
        <f t="shared" si="3"/>
        <v>prenom.nom@.fr</v>
      </c>
      <c r="N117" s="41"/>
      <c r="O117" s="41"/>
      <c r="P117" s="41"/>
      <c r="Q117" s="41"/>
      <c r="R117" s="41"/>
      <c r="S117" s="64"/>
      <c r="T117" s="64"/>
      <c r="U117" s="64"/>
      <c r="V117" s="64"/>
      <c r="W117" s="41"/>
      <c r="X117" s="41"/>
      <c r="Y117" s="54"/>
      <c r="Z117" s="41"/>
      <c r="AA117" s="64"/>
      <c r="AB117" s="64"/>
      <c r="AC117" s="64"/>
      <c r="AD117" s="64"/>
      <c r="AE117" s="64"/>
      <c r="AF117" s="70"/>
      <c r="AG117" s="41"/>
      <c r="AH117" s="41"/>
      <c r="AI117" s="68"/>
      <c r="AJ117" s="60"/>
    </row>
    <row r="118" spans="1:36" s="4" customFormat="1" ht="25.5">
      <c r="A118" s="32">
        <v>32</v>
      </c>
      <c r="B118" s="23" t="s">
        <v>206</v>
      </c>
      <c r="C118" s="28">
        <v>2</v>
      </c>
      <c r="D118" s="33" t="s">
        <v>208</v>
      </c>
      <c r="E118" s="22"/>
      <c r="F118" s="22"/>
      <c r="G118" s="2"/>
      <c r="H118" s="2"/>
      <c r="I118" s="50"/>
      <c r="J118" s="41" t="s">
        <v>209</v>
      </c>
      <c r="K118" s="57" t="str">
        <f t="shared" si="3"/>
        <v>téléphone</v>
      </c>
      <c r="L118" s="41" t="str">
        <f t="shared" si="3"/>
        <v>ref_gest</v>
      </c>
      <c r="M118" s="41" t="str">
        <f t="shared" si="3"/>
        <v>prenom.nom@.fr</v>
      </c>
      <c r="N118" s="41"/>
      <c r="O118" s="41"/>
      <c r="P118" s="41"/>
      <c r="Q118" s="41"/>
      <c r="R118" s="41"/>
      <c r="S118" s="64"/>
      <c r="T118" s="64"/>
      <c r="U118" s="64"/>
      <c r="V118" s="64"/>
      <c r="W118" s="41"/>
      <c r="X118" s="41"/>
      <c r="Y118" s="54"/>
      <c r="Z118" s="41"/>
      <c r="AA118" s="64"/>
      <c r="AB118" s="64"/>
      <c r="AC118" s="64"/>
      <c r="AD118" s="64"/>
      <c r="AE118" s="64"/>
      <c r="AF118" s="70"/>
      <c r="AG118" s="41"/>
      <c r="AH118" s="41"/>
      <c r="AI118" s="68"/>
      <c r="AJ118" s="60"/>
    </row>
    <row r="119" spans="1:36" s="4" customFormat="1" ht="25.5">
      <c r="A119" s="32">
        <v>32</v>
      </c>
      <c r="B119" s="23" t="s">
        <v>206</v>
      </c>
      <c r="C119" s="28">
        <v>2</v>
      </c>
      <c r="D119" s="33" t="s">
        <v>208</v>
      </c>
      <c r="E119" s="22"/>
      <c r="F119" s="22"/>
      <c r="G119" s="2"/>
      <c r="H119" s="2"/>
      <c r="I119" s="50"/>
      <c r="J119" s="41" t="s">
        <v>209</v>
      </c>
      <c r="K119" s="57" t="str">
        <f t="shared" si="3"/>
        <v>téléphone</v>
      </c>
      <c r="L119" s="41" t="str">
        <f t="shared" si="3"/>
        <v>ref_gest</v>
      </c>
      <c r="M119" s="41" t="str">
        <f t="shared" si="3"/>
        <v>prenom.nom@.fr</v>
      </c>
      <c r="N119" s="41"/>
      <c r="O119" s="41"/>
      <c r="P119" s="41"/>
      <c r="Q119" s="41"/>
      <c r="R119" s="41"/>
      <c r="S119" s="64"/>
      <c r="T119" s="64"/>
      <c r="U119" s="64"/>
      <c r="V119" s="64"/>
      <c r="W119" s="41"/>
      <c r="X119" s="41"/>
      <c r="Y119" s="54"/>
      <c r="Z119" s="41"/>
      <c r="AA119" s="64"/>
      <c r="AB119" s="64"/>
      <c r="AC119" s="64"/>
      <c r="AD119" s="64"/>
      <c r="AE119" s="64"/>
      <c r="AF119" s="70"/>
      <c r="AG119" s="41"/>
      <c r="AH119" s="41"/>
      <c r="AI119" s="68"/>
      <c r="AJ119" s="60"/>
    </row>
    <row r="120" spans="1:36" s="4" customFormat="1" ht="25.5">
      <c r="A120" s="32">
        <v>33</v>
      </c>
      <c r="B120" s="23" t="s">
        <v>206</v>
      </c>
      <c r="C120" s="28">
        <v>3</v>
      </c>
      <c r="D120" s="33" t="s">
        <v>208</v>
      </c>
      <c r="E120" s="22"/>
      <c r="F120" s="22"/>
      <c r="G120" s="2"/>
      <c r="H120" s="2"/>
      <c r="I120" s="50"/>
      <c r="J120" s="41" t="s">
        <v>209</v>
      </c>
      <c r="K120" s="57" t="str">
        <f t="shared" si="3"/>
        <v>téléphone</v>
      </c>
      <c r="L120" s="41" t="str">
        <f t="shared" si="3"/>
        <v>ref_gest</v>
      </c>
      <c r="M120" s="41" t="str">
        <f t="shared" si="3"/>
        <v>prenom.nom@.fr</v>
      </c>
      <c r="N120" s="41"/>
      <c r="O120" s="41"/>
      <c r="P120" s="41"/>
      <c r="Q120" s="41"/>
      <c r="R120" s="41"/>
      <c r="S120" s="64"/>
      <c r="T120" s="64"/>
      <c r="U120" s="64"/>
      <c r="V120" s="64"/>
      <c r="W120" s="41"/>
      <c r="X120" s="41"/>
      <c r="Y120" s="54"/>
      <c r="Z120" s="41"/>
      <c r="AA120" s="64"/>
      <c r="AB120" s="64"/>
      <c r="AC120" s="64"/>
      <c r="AD120" s="64"/>
      <c r="AE120" s="64"/>
      <c r="AF120" s="70"/>
      <c r="AG120" s="41"/>
      <c r="AH120" s="41"/>
      <c r="AI120" s="68"/>
      <c r="AJ120" s="60"/>
    </row>
    <row r="121" spans="1:36" s="4" customFormat="1" ht="25.5">
      <c r="A121" s="32">
        <v>33</v>
      </c>
      <c r="B121" s="23" t="s">
        <v>206</v>
      </c>
      <c r="C121" s="28">
        <v>3</v>
      </c>
      <c r="D121" s="33" t="s">
        <v>208</v>
      </c>
      <c r="E121" s="22"/>
      <c r="F121" s="22"/>
      <c r="G121" s="2"/>
      <c r="H121" s="2"/>
      <c r="I121" s="50"/>
      <c r="J121" s="41" t="s">
        <v>209</v>
      </c>
      <c r="K121" s="57" t="str">
        <f t="shared" si="3"/>
        <v>téléphone</v>
      </c>
      <c r="L121" s="41" t="str">
        <f t="shared" si="3"/>
        <v>ref_gest</v>
      </c>
      <c r="M121" s="41" t="str">
        <f t="shared" si="3"/>
        <v>prenom.nom@.fr</v>
      </c>
      <c r="N121" s="41"/>
      <c r="O121" s="41"/>
      <c r="P121" s="41"/>
      <c r="Q121" s="41"/>
      <c r="R121" s="41"/>
      <c r="S121" s="64"/>
      <c r="T121" s="64"/>
      <c r="U121" s="64"/>
      <c r="V121" s="64"/>
      <c r="W121" s="41"/>
      <c r="X121" s="41"/>
      <c r="Y121" s="54"/>
      <c r="Z121" s="41"/>
      <c r="AA121" s="64"/>
      <c r="AB121" s="64"/>
      <c r="AC121" s="64"/>
      <c r="AD121" s="64"/>
      <c r="AE121" s="64"/>
      <c r="AF121" s="70"/>
      <c r="AG121" s="41"/>
      <c r="AH121" s="41"/>
      <c r="AI121" s="68"/>
      <c r="AJ121" s="60"/>
    </row>
    <row r="122" spans="1:36" s="4" customFormat="1" ht="25.5">
      <c r="A122" s="32">
        <v>33</v>
      </c>
      <c r="B122" s="23" t="s">
        <v>206</v>
      </c>
      <c r="C122" s="28">
        <v>3</v>
      </c>
      <c r="D122" s="33" t="s">
        <v>208</v>
      </c>
      <c r="E122" s="22"/>
      <c r="F122" s="22"/>
      <c r="G122" s="2"/>
      <c r="H122" s="2"/>
      <c r="I122" s="50"/>
      <c r="J122" s="41" t="s">
        <v>209</v>
      </c>
      <c r="K122" s="57" t="str">
        <f t="shared" si="3"/>
        <v>téléphone</v>
      </c>
      <c r="L122" s="41" t="str">
        <f t="shared" si="3"/>
        <v>ref_gest</v>
      </c>
      <c r="M122" s="41" t="str">
        <f t="shared" si="3"/>
        <v>prenom.nom@.fr</v>
      </c>
      <c r="N122" s="41"/>
      <c r="O122" s="41"/>
      <c r="P122" s="41"/>
      <c r="Q122" s="41"/>
      <c r="R122" s="41"/>
      <c r="S122" s="64"/>
      <c r="T122" s="64"/>
      <c r="U122" s="64"/>
      <c r="V122" s="64"/>
      <c r="W122" s="41"/>
      <c r="X122" s="41"/>
      <c r="Y122" s="54"/>
      <c r="Z122" s="41"/>
      <c r="AA122" s="64"/>
      <c r="AB122" s="64"/>
      <c r="AC122" s="64"/>
      <c r="AD122" s="64"/>
      <c r="AE122" s="64"/>
      <c r="AF122" s="70"/>
      <c r="AG122" s="41"/>
      <c r="AH122" s="41"/>
      <c r="AI122" s="68"/>
      <c r="AJ122" s="60"/>
    </row>
    <row r="123" spans="1:36" s="4" customFormat="1" ht="25.5">
      <c r="A123" s="32">
        <v>33</v>
      </c>
      <c r="B123" s="23" t="s">
        <v>206</v>
      </c>
      <c r="C123" s="28">
        <v>3</v>
      </c>
      <c r="D123" s="33" t="s">
        <v>208</v>
      </c>
      <c r="E123" s="22"/>
      <c r="F123" s="22"/>
      <c r="G123" s="2"/>
      <c r="H123" s="2"/>
      <c r="I123" s="50"/>
      <c r="J123" s="41" t="s">
        <v>209</v>
      </c>
      <c r="K123" s="57" t="str">
        <f t="shared" si="3"/>
        <v>téléphone</v>
      </c>
      <c r="L123" s="41" t="str">
        <f t="shared" si="3"/>
        <v>ref_gest</v>
      </c>
      <c r="M123" s="41" t="str">
        <f t="shared" si="3"/>
        <v>prenom.nom@.fr</v>
      </c>
      <c r="N123" s="41"/>
      <c r="O123" s="41"/>
      <c r="P123" s="41"/>
      <c r="Q123" s="41"/>
      <c r="R123" s="41"/>
      <c r="S123" s="64"/>
      <c r="T123" s="64"/>
      <c r="U123" s="64"/>
      <c r="V123" s="64"/>
      <c r="W123" s="41"/>
      <c r="X123" s="41"/>
      <c r="Y123" s="54"/>
      <c r="Z123" s="41"/>
      <c r="AA123" s="64"/>
      <c r="AB123" s="64"/>
      <c r="AC123" s="64"/>
      <c r="AD123" s="64"/>
      <c r="AE123" s="64"/>
      <c r="AF123" s="70"/>
      <c r="AG123" s="41"/>
      <c r="AH123" s="41"/>
      <c r="AI123" s="68"/>
      <c r="AJ123" s="60"/>
    </row>
    <row r="124" spans="1:36" s="4" customFormat="1" ht="25.5">
      <c r="A124" s="32">
        <v>33</v>
      </c>
      <c r="B124" s="23" t="s">
        <v>206</v>
      </c>
      <c r="C124" s="28">
        <v>3</v>
      </c>
      <c r="D124" s="33" t="s">
        <v>208</v>
      </c>
      <c r="E124" s="22"/>
      <c r="F124" s="22"/>
      <c r="G124" s="2"/>
      <c r="H124" s="2"/>
      <c r="I124" s="50"/>
      <c r="J124" s="41" t="s">
        <v>209</v>
      </c>
      <c r="K124" s="57" t="str">
        <f t="shared" si="3"/>
        <v>téléphone</v>
      </c>
      <c r="L124" s="41" t="str">
        <f t="shared" si="3"/>
        <v>ref_gest</v>
      </c>
      <c r="M124" s="41" t="str">
        <f t="shared" si="3"/>
        <v>prenom.nom@.fr</v>
      </c>
      <c r="N124" s="41"/>
      <c r="O124" s="41"/>
      <c r="P124" s="41"/>
      <c r="Q124" s="41"/>
      <c r="R124" s="41"/>
      <c r="S124" s="64"/>
      <c r="T124" s="64"/>
      <c r="U124" s="64"/>
      <c r="V124" s="64"/>
      <c r="W124" s="41"/>
      <c r="X124" s="41"/>
      <c r="Y124" s="54"/>
      <c r="Z124" s="41"/>
      <c r="AA124" s="64"/>
      <c r="AB124" s="64"/>
      <c r="AC124" s="64"/>
      <c r="AD124" s="64"/>
      <c r="AE124" s="64"/>
      <c r="AF124" s="70"/>
      <c r="AG124" s="41"/>
      <c r="AH124" s="41"/>
      <c r="AI124" s="68"/>
      <c r="AJ124" s="60"/>
    </row>
    <row r="125" spans="1:36" s="4" customFormat="1" ht="25.5">
      <c r="A125" s="32">
        <v>34</v>
      </c>
      <c r="B125" s="23" t="s">
        <v>206</v>
      </c>
      <c r="C125" s="28">
        <v>4</v>
      </c>
      <c r="D125" s="33" t="s">
        <v>208</v>
      </c>
      <c r="E125" s="22"/>
      <c r="F125" s="22"/>
      <c r="G125" s="2"/>
      <c r="H125" s="2"/>
      <c r="I125" s="50"/>
      <c r="J125" s="41" t="s">
        <v>209</v>
      </c>
      <c r="K125" s="57" t="str">
        <f t="shared" si="3"/>
        <v>téléphone</v>
      </c>
      <c r="L125" s="41" t="str">
        <f t="shared" si="3"/>
        <v>ref_gest</v>
      </c>
      <c r="M125" s="41" t="str">
        <f t="shared" si="3"/>
        <v>prenom.nom@.fr</v>
      </c>
      <c r="N125" s="41"/>
      <c r="O125" s="41"/>
      <c r="P125" s="41"/>
      <c r="Q125" s="41"/>
      <c r="R125" s="41"/>
      <c r="S125" s="64"/>
      <c r="T125" s="64"/>
      <c r="U125" s="64"/>
      <c r="V125" s="64"/>
      <c r="W125" s="41"/>
      <c r="X125" s="41"/>
      <c r="Y125" s="54"/>
      <c r="Z125" s="41"/>
      <c r="AA125" s="64"/>
      <c r="AB125" s="64"/>
      <c r="AC125" s="64"/>
      <c r="AD125" s="64"/>
      <c r="AE125" s="64"/>
      <c r="AF125" s="70"/>
      <c r="AG125" s="41"/>
      <c r="AH125" s="41"/>
      <c r="AI125" s="68"/>
      <c r="AJ125" s="60"/>
    </row>
    <row r="126" spans="1:36" s="4" customFormat="1" ht="25.5">
      <c r="A126" s="32">
        <v>34</v>
      </c>
      <c r="B126" s="23" t="s">
        <v>206</v>
      </c>
      <c r="C126" s="28">
        <v>4</v>
      </c>
      <c r="D126" s="33" t="s">
        <v>208</v>
      </c>
      <c r="E126" s="22"/>
      <c r="F126" s="22"/>
      <c r="G126" s="2"/>
      <c r="H126" s="2"/>
      <c r="I126" s="50"/>
      <c r="J126" s="41" t="s">
        <v>209</v>
      </c>
      <c r="K126" s="57" t="str">
        <f t="shared" si="3"/>
        <v>téléphone</v>
      </c>
      <c r="L126" s="41" t="str">
        <f t="shared" si="3"/>
        <v>ref_gest</v>
      </c>
      <c r="M126" s="41" t="str">
        <f t="shared" si="3"/>
        <v>prenom.nom@.fr</v>
      </c>
      <c r="N126" s="41"/>
      <c r="O126" s="41"/>
      <c r="P126" s="41"/>
      <c r="Q126" s="41"/>
      <c r="R126" s="41"/>
      <c r="S126" s="64"/>
      <c r="T126" s="64"/>
      <c r="U126" s="64"/>
      <c r="V126" s="64"/>
      <c r="W126" s="41"/>
      <c r="X126" s="41"/>
      <c r="Y126" s="54"/>
      <c r="Z126" s="41"/>
      <c r="AA126" s="64"/>
      <c r="AB126" s="64"/>
      <c r="AC126" s="64"/>
      <c r="AD126" s="64"/>
      <c r="AE126" s="64"/>
      <c r="AF126" s="70"/>
      <c r="AG126" s="41"/>
      <c r="AH126" s="41"/>
      <c r="AI126" s="68"/>
      <c r="AJ126" s="60"/>
    </row>
    <row r="127" spans="1:36" s="4" customFormat="1" ht="25.5">
      <c r="A127" s="32">
        <v>34</v>
      </c>
      <c r="B127" s="23" t="s">
        <v>206</v>
      </c>
      <c r="C127" s="28">
        <v>4</v>
      </c>
      <c r="D127" s="33" t="s">
        <v>208</v>
      </c>
      <c r="E127" s="22"/>
      <c r="F127" s="22"/>
      <c r="G127" s="2"/>
      <c r="H127" s="2"/>
      <c r="I127" s="50"/>
      <c r="J127" s="41" t="s">
        <v>209</v>
      </c>
      <c r="K127" s="57" t="str">
        <f t="shared" si="3"/>
        <v>téléphone</v>
      </c>
      <c r="L127" s="41" t="str">
        <f t="shared" si="3"/>
        <v>ref_gest</v>
      </c>
      <c r="M127" s="41" t="str">
        <f t="shared" si="3"/>
        <v>prenom.nom@.fr</v>
      </c>
      <c r="N127" s="41"/>
      <c r="O127" s="41"/>
      <c r="P127" s="41"/>
      <c r="Q127" s="41"/>
      <c r="R127" s="41"/>
      <c r="S127" s="64"/>
      <c r="T127" s="64"/>
      <c r="U127" s="64"/>
      <c r="V127" s="64"/>
      <c r="W127" s="41"/>
      <c r="X127" s="41"/>
      <c r="Y127" s="54"/>
      <c r="Z127" s="41"/>
      <c r="AA127" s="64"/>
      <c r="AB127" s="64"/>
      <c r="AC127" s="64"/>
      <c r="AD127" s="64"/>
      <c r="AE127" s="64"/>
      <c r="AF127" s="70"/>
      <c r="AG127" s="41"/>
      <c r="AH127" s="41"/>
      <c r="AI127" s="68"/>
      <c r="AJ127" s="60"/>
    </row>
    <row r="128" spans="1:36" s="4" customFormat="1" ht="25.5">
      <c r="A128" s="32">
        <v>34</v>
      </c>
      <c r="B128" s="23" t="s">
        <v>206</v>
      </c>
      <c r="C128" s="28">
        <v>4</v>
      </c>
      <c r="D128" s="33" t="s">
        <v>208</v>
      </c>
      <c r="E128" s="22"/>
      <c r="F128" s="22"/>
      <c r="G128" s="2"/>
      <c r="H128" s="2"/>
      <c r="I128" s="50"/>
      <c r="J128" s="41" t="s">
        <v>209</v>
      </c>
      <c r="K128" s="57" t="str">
        <f t="shared" si="3"/>
        <v>téléphone</v>
      </c>
      <c r="L128" s="41" t="str">
        <f t="shared" si="3"/>
        <v>ref_gest</v>
      </c>
      <c r="M128" s="41" t="str">
        <f t="shared" si="3"/>
        <v>prenom.nom@.fr</v>
      </c>
      <c r="N128" s="41"/>
      <c r="O128" s="41"/>
      <c r="P128" s="41"/>
      <c r="Q128" s="41"/>
      <c r="R128" s="41"/>
      <c r="S128" s="64"/>
      <c r="T128" s="64"/>
      <c r="U128" s="64"/>
      <c r="V128" s="64"/>
      <c r="W128" s="41"/>
      <c r="X128" s="41"/>
      <c r="Y128" s="54"/>
      <c r="Z128" s="41"/>
      <c r="AA128" s="64"/>
      <c r="AB128" s="64"/>
      <c r="AC128" s="64"/>
      <c r="AD128" s="64"/>
      <c r="AE128" s="64"/>
      <c r="AF128" s="70"/>
      <c r="AG128" s="41"/>
      <c r="AH128" s="41"/>
      <c r="AI128" s="68"/>
      <c r="AJ128" s="60"/>
    </row>
    <row r="129" spans="1:36" s="4" customFormat="1" ht="25.5">
      <c r="A129" s="32">
        <v>34</v>
      </c>
      <c r="B129" s="23" t="s">
        <v>206</v>
      </c>
      <c r="C129" s="28">
        <v>4</v>
      </c>
      <c r="D129" s="33" t="s">
        <v>208</v>
      </c>
      <c r="E129" s="22"/>
      <c r="F129" s="22"/>
      <c r="G129" s="2"/>
      <c r="H129" s="2"/>
      <c r="I129" s="50"/>
      <c r="J129" s="41" t="s">
        <v>209</v>
      </c>
      <c r="K129" s="57" t="str">
        <f t="shared" si="3"/>
        <v>téléphone</v>
      </c>
      <c r="L129" s="41" t="str">
        <f t="shared" si="3"/>
        <v>ref_gest</v>
      </c>
      <c r="M129" s="41" t="str">
        <f t="shared" si="3"/>
        <v>prenom.nom@.fr</v>
      </c>
      <c r="N129" s="41"/>
      <c r="O129" s="41"/>
      <c r="P129" s="41"/>
      <c r="Q129" s="41"/>
      <c r="R129" s="41"/>
      <c r="S129" s="64"/>
      <c r="T129" s="64"/>
      <c r="U129" s="64"/>
      <c r="V129" s="64"/>
      <c r="W129" s="41"/>
      <c r="X129" s="41"/>
      <c r="Y129" s="54"/>
      <c r="Z129" s="41"/>
      <c r="AA129" s="64"/>
      <c r="AB129" s="64"/>
      <c r="AC129" s="64"/>
      <c r="AD129" s="64"/>
      <c r="AE129" s="64"/>
      <c r="AF129" s="70"/>
      <c r="AG129" s="41"/>
      <c r="AH129" s="41"/>
      <c r="AI129" s="68"/>
      <c r="AJ129" s="60"/>
    </row>
    <row r="130" spans="1:36" s="4" customFormat="1" ht="25.5">
      <c r="A130" s="32">
        <v>35</v>
      </c>
      <c r="B130" s="23" t="s">
        <v>206</v>
      </c>
      <c r="C130" s="28">
        <v>5</v>
      </c>
      <c r="D130" s="33" t="s">
        <v>208</v>
      </c>
      <c r="E130" s="22"/>
      <c r="F130" s="22"/>
      <c r="G130" s="2"/>
      <c r="H130" s="2"/>
      <c r="I130" s="50"/>
      <c r="J130" s="41" t="s">
        <v>209</v>
      </c>
      <c r="K130" s="57" t="str">
        <f t="shared" si="3"/>
        <v>téléphone</v>
      </c>
      <c r="L130" s="41" t="str">
        <f t="shared" si="3"/>
        <v>ref_gest</v>
      </c>
      <c r="M130" s="41" t="str">
        <f t="shared" si="3"/>
        <v>prenom.nom@.fr</v>
      </c>
      <c r="N130" s="41"/>
      <c r="O130" s="41"/>
      <c r="P130" s="41"/>
      <c r="Q130" s="41"/>
      <c r="R130" s="41"/>
      <c r="S130" s="64"/>
      <c r="T130" s="64"/>
      <c r="U130" s="64"/>
      <c r="V130" s="64"/>
      <c r="W130" s="41"/>
      <c r="X130" s="41"/>
      <c r="Y130" s="54"/>
      <c r="Z130" s="41"/>
      <c r="AA130" s="64"/>
      <c r="AB130" s="64"/>
      <c r="AC130" s="64"/>
      <c r="AD130" s="64"/>
      <c r="AE130" s="64"/>
      <c r="AF130" s="70"/>
      <c r="AG130" s="41"/>
      <c r="AH130" s="41"/>
      <c r="AI130" s="68"/>
      <c r="AJ130" s="60"/>
    </row>
    <row r="131" spans="1:36" s="4" customFormat="1" ht="25.5">
      <c r="A131" s="32">
        <v>36</v>
      </c>
      <c r="B131" s="33" t="s">
        <v>199</v>
      </c>
      <c r="C131" s="28">
        <v>1</v>
      </c>
      <c r="D131" s="33" t="s">
        <v>208</v>
      </c>
      <c r="E131" s="22"/>
      <c r="F131" s="22"/>
      <c r="G131" s="2"/>
      <c r="H131" s="2"/>
      <c r="I131" s="50"/>
      <c r="J131" s="41" t="s">
        <v>209</v>
      </c>
      <c r="K131" s="57" t="str">
        <f t="shared" si="3"/>
        <v>téléphone</v>
      </c>
      <c r="L131" s="41" t="str">
        <f t="shared" si="3"/>
        <v>ref_gest</v>
      </c>
      <c r="M131" s="41" t="str">
        <f t="shared" si="3"/>
        <v>prenom.nom@.fr</v>
      </c>
      <c r="N131" s="41"/>
      <c r="O131" s="41"/>
      <c r="P131" s="41"/>
      <c r="Q131" s="41"/>
      <c r="R131" s="41"/>
      <c r="S131" s="64"/>
      <c r="T131" s="64"/>
      <c r="U131" s="64"/>
      <c r="V131" s="64"/>
      <c r="W131" s="41"/>
      <c r="X131" s="41"/>
      <c r="Y131" s="54"/>
      <c r="Z131" s="41"/>
      <c r="AA131" s="64"/>
      <c r="AB131" s="64"/>
      <c r="AC131" s="64"/>
      <c r="AD131" s="64"/>
      <c r="AE131" s="64"/>
      <c r="AF131" s="70"/>
      <c r="AG131" s="41"/>
      <c r="AH131" s="41"/>
      <c r="AI131" s="68"/>
      <c r="AJ131" s="60"/>
    </row>
    <row r="132" spans="1:36" s="4" customFormat="1" ht="25.5">
      <c r="A132" s="32">
        <v>36</v>
      </c>
      <c r="B132" s="33" t="s">
        <v>199</v>
      </c>
      <c r="C132" s="28">
        <v>1</v>
      </c>
      <c r="D132" s="33" t="s">
        <v>208</v>
      </c>
      <c r="E132" s="22"/>
      <c r="F132" s="22"/>
      <c r="G132" s="2"/>
      <c r="H132" s="2"/>
      <c r="I132" s="50"/>
      <c r="J132" s="41" t="s">
        <v>209</v>
      </c>
      <c r="K132" s="57" t="str">
        <f t="shared" ref="K132:M147" si="4">K131</f>
        <v>téléphone</v>
      </c>
      <c r="L132" s="41" t="str">
        <f t="shared" si="4"/>
        <v>ref_gest</v>
      </c>
      <c r="M132" s="41" t="str">
        <f t="shared" si="4"/>
        <v>prenom.nom@.fr</v>
      </c>
      <c r="N132" s="41"/>
      <c r="O132" s="41"/>
      <c r="P132" s="41"/>
      <c r="Q132" s="41"/>
      <c r="R132" s="41"/>
      <c r="S132" s="64"/>
      <c r="T132" s="64"/>
      <c r="U132" s="64"/>
      <c r="V132" s="64"/>
      <c r="W132" s="41"/>
      <c r="X132" s="41"/>
      <c r="Y132" s="54"/>
      <c r="Z132" s="41"/>
      <c r="AA132" s="64"/>
      <c r="AB132" s="64"/>
      <c r="AC132" s="64"/>
      <c r="AD132" s="64"/>
      <c r="AE132" s="64"/>
      <c r="AF132" s="70"/>
      <c r="AG132" s="41"/>
      <c r="AH132" s="41"/>
      <c r="AI132" s="68"/>
      <c r="AJ132" s="60"/>
    </row>
    <row r="133" spans="1:36" s="4" customFormat="1" ht="25.5">
      <c r="A133" s="32">
        <v>36</v>
      </c>
      <c r="B133" s="33" t="s">
        <v>199</v>
      </c>
      <c r="C133" s="28">
        <v>1</v>
      </c>
      <c r="D133" s="33" t="s">
        <v>208</v>
      </c>
      <c r="E133" s="22"/>
      <c r="F133" s="22"/>
      <c r="G133" s="2"/>
      <c r="H133" s="2"/>
      <c r="I133" s="50"/>
      <c r="J133" s="41" t="s">
        <v>209</v>
      </c>
      <c r="K133" s="57" t="str">
        <f t="shared" si="4"/>
        <v>téléphone</v>
      </c>
      <c r="L133" s="41" t="str">
        <f t="shared" si="4"/>
        <v>ref_gest</v>
      </c>
      <c r="M133" s="41" t="str">
        <f t="shared" si="4"/>
        <v>prenom.nom@.fr</v>
      </c>
      <c r="N133" s="41"/>
      <c r="O133" s="41"/>
      <c r="P133" s="41"/>
      <c r="Q133" s="41"/>
      <c r="R133" s="41"/>
      <c r="S133" s="64"/>
      <c r="T133" s="64"/>
      <c r="U133" s="64"/>
      <c r="V133" s="64"/>
      <c r="W133" s="41"/>
      <c r="X133" s="41"/>
      <c r="Y133" s="54"/>
      <c r="Z133" s="41"/>
      <c r="AA133" s="64"/>
      <c r="AB133" s="64"/>
      <c r="AC133" s="64"/>
      <c r="AD133" s="64"/>
      <c r="AE133" s="64"/>
      <c r="AF133" s="70"/>
      <c r="AG133" s="41"/>
      <c r="AH133" s="41"/>
      <c r="AI133" s="68"/>
      <c r="AJ133" s="60"/>
    </row>
    <row r="134" spans="1:36" s="4" customFormat="1" ht="25.5">
      <c r="A134" s="32">
        <v>36</v>
      </c>
      <c r="B134" s="33" t="s">
        <v>199</v>
      </c>
      <c r="C134" s="28">
        <v>1</v>
      </c>
      <c r="D134" s="33" t="s">
        <v>208</v>
      </c>
      <c r="E134" s="22"/>
      <c r="F134" s="22"/>
      <c r="G134" s="2"/>
      <c r="H134" s="2"/>
      <c r="I134" s="50"/>
      <c r="J134" s="41" t="s">
        <v>209</v>
      </c>
      <c r="K134" s="57" t="str">
        <f t="shared" si="4"/>
        <v>téléphone</v>
      </c>
      <c r="L134" s="41" t="str">
        <f t="shared" si="4"/>
        <v>ref_gest</v>
      </c>
      <c r="M134" s="41" t="str">
        <f t="shared" si="4"/>
        <v>prenom.nom@.fr</v>
      </c>
      <c r="N134" s="41"/>
      <c r="O134" s="41"/>
      <c r="P134" s="41"/>
      <c r="Q134" s="41"/>
      <c r="R134" s="41"/>
      <c r="S134" s="64"/>
      <c r="T134" s="64"/>
      <c r="U134" s="64"/>
      <c r="V134" s="64"/>
      <c r="W134" s="41"/>
      <c r="X134" s="41"/>
      <c r="Y134" s="54"/>
      <c r="Z134" s="41"/>
      <c r="AA134" s="64"/>
      <c r="AB134" s="64"/>
      <c r="AC134" s="64"/>
      <c r="AD134" s="64"/>
      <c r="AE134" s="64"/>
      <c r="AF134" s="70"/>
      <c r="AG134" s="41"/>
      <c r="AH134" s="41"/>
      <c r="AI134" s="68"/>
      <c r="AJ134" s="60"/>
    </row>
    <row r="135" spans="1:36" s="4" customFormat="1" ht="25.5">
      <c r="A135" s="32">
        <v>36</v>
      </c>
      <c r="B135" s="33" t="s">
        <v>199</v>
      </c>
      <c r="C135" s="28">
        <v>1</v>
      </c>
      <c r="D135" s="33" t="s">
        <v>208</v>
      </c>
      <c r="E135" s="22"/>
      <c r="F135" s="22"/>
      <c r="G135" s="2"/>
      <c r="H135" s="2"/>
      <c r="I135" s="50"/>
      <c r="J135" s="41" t="s">
        <v>209</v>
      </c>
      <c r="K135" s="57" t="str">
        <f t="shared" si="4"/>
        <v>téléphone</v>
      </c>
      <c r="L135" s="41" t="str">
        <f t="shared" si="4"/>
        <v>ref_gest</v>
      </c>
      <c r="M135" s="41" t="str">
        <f t="shared" si="4"/>
        <v>prenom.nom@.fr</v>
      </c>
      <c r="N135" s="41"/>
      <c r="O135" s="41"/>
      <c r="P135" s="41"/>
      <c r="Q135" s="41"/>
      <c r="R135" s="41"/>
      <c r="S135" s="64"/>
      <c r="T135" s="64"/>
      <c r="U135" s="64"/>
      <c r="V135" s="64"/>
      <c r="W135" s="41"/>
      <c r="X135" s="41"/>
      <c r="Y135" s="54"/>
      <c r="Z135" s="41"/>
      <c r="AA135" s="64"/>
      <c r="AB135" s="64"/>
      <c r="AC135" s="64"/>
      <c r="AD135" s="64"/>
      <c r="AE135" s="64"/>
      <c r="AF135" s="70"/>
      <c r="AG135" s="41"/>
      <c r="AH135" s="41"/>
      <c r="AI135" s="68"/>
      <c r="AJ135" s="60"/>
    </row>
    <row r="136" spans="1:36" s="4" customFormat="1" ht="25.5">
      <c r="A136" s="32">
        <v>37</v>
      </c>
      <c r="B136" s="33" t="s">
        <v>199</v>
      </c>
      <c r="C136" s="28">
        <v>2</v>
      </c>
      <c r="D136" s="33" t="s">
        <v>208</v>
      </c>
      <c r="E136" s="22"/>
      <c r="F136" s="22"/>
      <c r="G136" s="2"/>
      <c r="H136" s="2"/>
      <c r="I136" s="50"/>
      <c r="J136" s="41" t="s">
        <v>209</v>
      </c>
      <c r="K136" s="57" t="str">
        <f t="shared" si="4"/>
        <v>téléphone</v>
      </c>
      <c r="L136" s="41" t="str">
        <f t="shared" si="4"/>
        <v>ref_gest</v>
      </c>
      <c r="M136" s="41" t="str">
        <f t="shared" si="4"/>
        <v>prenom.nom@.fr</v>
      </c>
      <c r="N136" s="41"/>
      <c r="O136" s="41"/>
      <c r="P136" s="41"/>
      <c r="Q136" s="41"/>
      <c r="R136" s="41"/>
      <c r="S136" s="64"/>
      <c r="T136" s="64"/>
      <c r="U136" s="64"/>
      <c r="V136" s="64"/>
      <c r="W136" s="41"/>
      <c r="X136" s="41"/>
      <c r="Y136" s="54"/>
      <c r="Z136" s="41"/>
      <c r="AA136" s="64"/>
      <c r="AB136" s="64"/>
      <c r="AC136" s="64"/>
      <c r="AD136" s="64"/>
      <c r="AE136" s="64"/>
      <c r="AF136" s="70"/>
      <c r="AG136" s="41"/>
      <c r="AH136" s="41"/>
      <c r="AI136" s="68"/>
      <c r="AJ136" s="60"/>
    </row>
    <row r="137" spans="1:36" s="4" customFormat="1" ht="25.5">
      <c r="A137" s="32">
        <v>37</v>
      </c>
      <c r="B137" s="33" t="s">
        <v>199</v>
      </c>
      <c r="C137" s="28">
        <v>2</v>
      </c>
      <c r="D137" s="33" t="s">
        <v>208</v>
      </c>
      <c r="E137" s="22"/>
      <c r="F137" s="22"/>
      <c r="G137" s="2"/>
      <c r="H137" s="2"/>
      <c r="I137" s="50"/>
      <c r="J137" s="41" t="s">
        <v>209</v>
      </c>
      <c r="K137" s="57" t="str">
        <f t="shared" si="4"/>
        <v>téléphone</v>
      </c>
      <c r="L137" s="41" t="str">
        <f t="shared" si="4"/>
        <v>ref_gest</v>
      </c>
      <c r="M137" s="41" t="str">
        <f t="shared" si="4"/>
        <v>prenom.nom@.fr</v>
      </c>
      <c r="N137" s="41"/>
      <c r="O137" s="41"/>
      <c r="P137" s="41"/>
      <c r="Q137" s="41"/>
      <c r="R137" s="41"/>
      <c r="S137" s="64"/>
      <c r="T137" s="64"/>
      <c r="U137" s="64"/>
      <c r="V137" s="64"/>
      <c r="W137" s="41"/>
      <c r="X137" s="41"/>
      <c r="Y137" s="54"/>
      <c r="Z137" s="41"/>
      <c r="AA137" s="64"/>
      <c r="AB137" s="64"/>
      <c r="AC137" s="64"/>
      <c r="AD137" s="64"/>
      <c r="AE137" s="64"/>
      <c r="AF137" s="70"/>
      <c r="AG137" s="41"/>
      <c r="AH137" s="41"/>
      <c r="AI137" s="68"/>
      <c r="AJ137" s="60"/>
    </row>
    <row r="138" spans="1:36" s="4" customFormat="1" ht="25.5">
      <c r="A138" s="32">
        <v>37</v>
      </c>
      <c r="B138" s="33" t="s">
        <v>199</v>
      </c>
      <c r="C138" s="28">
        <v>2</v>
      </c>
      <c r="D138" s="33" t="s">
        <v>208</v>
      </c>
      <c r="E138" s="22"/>
      <c r="F138" s="22"/>
      <c r="G138" s="2"/>
      <c r="H138" s="2"/>
      <c r="I138" s="50"/>
      <c r="J138" s="41" t="s">
        <v>209</v>
      </c>
      <c r="K138" s="57" t="str">
        <f t="shared" si="4"/>
        <v>téléphone</v>
      </c>
      <c r="L138" s="41" t="str">
        <f t="shared" si="4"/>
        <v>ref_gest</v>
      </c>
      <c r="M138" s="41" t="str">
        <f t="shared" si="4"/>
        <v>prenom.nom@.fr</v>
      </c>
      <c r="N138" s="41"/>
      <c r="O138" s="41"/>
      <c r="P138" s="41"/>
      <c r="Q138" s="41"/>
      <c r="R138" s="41"/>
      <c r="S138" s="64"/>
      <c r="T138" s="64"/>
      <c r="U138" s="64"/>
      <c r="V138" s="64"/>
      <c r="W138" s="41"/>
      <c r="X138" s="41"/>
      <c r="Y138" s="54"/>
      <c r="Z138" s="41"/>
      <c r="AA138" s="64"/>
      <c r="AB138" s="64"/>
      <c r="AC138" s="64"/>
      <c r="AD138" s="64"/>
      <c r="AE138" s="64"/>
      <c r="AF138" s="70"/>
      <c r="AG138" s="41"/>
      <c r="AH138" s="41"/>
      <c r="AI138" s="68"/>
      <c r="AJ138" s="60"/>
    </row>
    <row r="139" spans="1:36" s="4" customFormat="1" ht="25.5">
      <c r="A139" s="32">
        <v>37</v>
      </c>
      <c r="B139" s="33" t="s">
        <v>199</v>
      </c>
      <c r="C139" s="28">
        <v>2</v>
      </c>
      <c r="D139" s="33" t="s">
        <v>208</v>
      </c>
      <c r="E139" s="22"/>
      <c r="F139" s="22"/>
      <c r="G139" s="2"/>
      <c r="H139" s="2"/>
      <c r="I139" s="50"/>
      <c r="J139" s="41" t="s">
        <v>209</v>
      </c>
      <c r="K139" s="57" t="str">
        <f t="shared" si="4"/>
        <v>téléphone</v>
      </c>
      <c r="L139" s="41" t="str">
        <f t="shared" si="4"/>
        <v>ref_gest</v>
      </c>
      <c r="M139" s="41" t="str">
        <f t="shared" si="4"/>
        <v>prenom.nom@.fr</v>
      </c>
      <c r="N139" s="41"/>
      <c r="O139" s="41"/>
      <c r="P139" s="41"/>
      <c r="Q139" s="41"/>
      <c r="R139" s="41"/>
      <c r="S139" s="64"/>
      <c r="T139" s="64"/>
      <c r="U139" s="64"/>
      <c r="V139" s="64"/>
      <c r="W139" s="41"/>
      <c r="X139" s="41"/>
      <c r="Y139" s="54"/>
      <c r="Z139" s="41"/>
      <c r="AA139" s="64"/>
      <c r="AB139" s="64"/>
      <c r="AC139" s="64"/>
      <c r="AD139" s="64"/>
      <c r="AE139" s="64"/>
      <c r="AF139" s="70"/>
      <c r="AG139" s="41"/>
      <c r="AH139" s="41"/>
      <c r="AI139" s="68"/>
      <c r="AJ139" s="60"/>
    </row>
    <row r="140" spans="1:36" s="4" customFormat="1" ht="25.5">
      <c r="A140" s="32">
        <v>37</v>
      </c>
      <c r="B140" s="33" t="s">
        <v>199</v>
      </c>
      <c r="C140" s="28">
        <v>2</v>
      </c>
      <c r="D140" s="33" t="s">
        <v>208</v>
      </c>
      <c r="E140" s="22"/>
      <c r="F140" s="22"/>
      <c r="G140" s="2"/>
      <c r="H140" s="2"/>
      <c r="I140" s="50"/>
      <c r="J140" s="41" t="s">
        <v>209</v>
      </c>
      <c r="K140" s="57" t="str">
        <f t="shared" si="4"/>
        <v>téléphone</v>
      </c>
      <c r="L140" s="41" t="str">
        <f t="shared" si="4"/>
        <v>ref_gest</v>
      </c>
      <c r="M140" s="41" t="str">
        <f t="shared" si="4"/>
        <v>prenom.nom@.fr</v>
      </c>
      <c r="N140" s="41"/>
      <c r="O140" s="41"/>
      <c r="P140" s="41"/>
      <c r="Q140" s="41"/>
      <c r="R140" s="41"/>
      <c r="S140" s="64"/>
      <c r="T140" s="64"/>
      <c r="U140" s="64"/>
      <c r="V140" s="64"/>
      <c r="W140" s="41"/>
      <c r="X140" s="41"/>
      <c r="Y140" s="54"/>
      <c r="Z140" s="41"/>
      <c r="AA140" s="64"/>
      <c r="AB140" s="64"/>
      <c r="AC140" s="64"/>
      <c r="AD140" s="64"/>
      <c r="AE140" s="64"/>
      <c r="AF140" s="70"/>
      <c r="AG140" s="41"/>
      <c r="AH140" s="41"/>
      <c r="AI140" s="68"/>
      <c r="AJ140" s="60"/>
    </row>
    <row r="141" spans="1:36" s="4" customFormat="1" ht="25.5">
      <c r="A141" s="32">
        <v>38</v>
      </c>
      <c r="B141" s="33" t="s">
        <v>199</v>
      </c>
      <c r="C141" s="28">
        <v>3</v>
      </c>
      <c r="D141" s="33" t="s">
        <v>208</v>
      </c>
      <c r="E141" s="22"/>
      <c r="F141" s="22"/>
      <c r="G141" s="2"/>
      <c r="H141" s="2"/>
      <c r="I141" s="50"/>
      <c r="J141" s="41" t="s">
        <v>209</v>
      </c>
      <c r="K141" s="57" t="str">
        <f t="shared" si="4"/>
        <v>téléphone</v>
      </c>
      <c r="L141" s="41" t="str">
        <f t="shared" si="4"/>
        <v>ref_gest</v>
      </c>
      <c r="M141" s="41" t="str">
        <f t="shared" si="4"/>
        <v>prenom.nom@.fr</v>
      </c>
      <c r="N141" s="41"/>
      <c r="O141" s="41"/>
      <c r="P141" s="41"/>
      <c r="Q141" s="41"/>
      <c r="R141" s="41"/>
      <c r="S141" s="64"/>
      <c r="T141" s="64"/>
      <c r="U141" s="64"/>
      <c r="V141" s="64"/>
      <c r="W141" s="41"/>
      <c r="X141" s="41"/>
      <c r="Y141" s="54"/>
      <c r="Z141" s="41"/>
      <c r="AA141" s="64"/>
      <c r="AB141" s="64"/>
      <c r="AC141" s="64"/>
      <c r="AD141" s="64"/>
      <c r="AE141" s="64"/>
      <c r="AF141" s="70"/>
      <c r="AG141" s="41"/>
      <c r="AH141" s="41"/>
      <c r="AI141" s="68"/>
      <c r="AJ141" s="60"/>
    </row>
    <row r="142" spans="1:36" s="4" customFormat="1" ht="25.5">
      <c r="A142" s="32">
        <v>38</v>
      </c>
      <c r="B142" s="33" t="s">
        <v>199</v>
      </c>
      <c r="C142" s="28">
        <v>3</v>
      </c>
      <c r="D142" s="33" t="s">
        <v>208</v>
      </c>
      <c r="E142" s="22"/>
      <c r="F142" s="22"/>
      <c r="G142" s="2"/>
      <c r="H142" s="2"/>
      <c r="I142" s="50"/>
      <c r="J142" s="41" t="s">
        <v>209</v>
      </c>
      <c r="K142" s="57" t="str">
        <f t="shared" si="4"/>
        <v>téléphone</v>
      </c>
      <c r="L142" s="41" t="str">
        <f t="shared" si="4"/>
        <v>ref_gest</v>
      </c>
      <c r="M142" s="41" t="str">
        <f t="shared" si="4"/>
        <v>prenom.nom@.fr</v>
      </c>
      <c r="N142" s="41"/>
      <c r="O142" s="41"/>
      <c r="P142" s="41"/>
      <c r="Q142" s="41"/>
      <c r="R142" s="41"/>
      <c r="S142" s="64"/>
      <c r="T142" s="64"/>
      <c r="U142" s="64"/>
      <c r="V142" s="64"/>
      <c r="W142" s="41"/>
      <c r="X142" s="41"/>
      <c r="Y142" s="54"/>
      <c r="Z142" s="41"/>
      <c r="AA142" s="64"/>
      <c r="AB142" s="64"/>
      <c r="AC142" s="64"/>
      <c r="AD142" s="64"/>
      <c r="AE142" s="64"/>
      <c r="AF142" s="70"/>
      <c r="AG142" s="41"/>
      <c r="AH142" s="41"/>
      <c r="AI142" s="68"/>
      <c r="AJ142" s="60"/>
    </row>
    <row r="143" spans="1:36" s="4" customFormat="1" ht="25.5">
      <c r="A143" s="32">
        <v>38</v>
      </c>
      <c r="B143" s="33" t="s">
        <v>199</v>
      </c>
      <c r="C143" s="28">
        <v>3</v>
      </c>
      <c r="D143" s="33" t="s">
        <v>208</v>
      </c>
      <c r="E143" s="22"/>
      <c r="F143" s="22"/>
      <c r="G143" s="2"/>
      <c r="H143" s="2"/>
      <c r="I143" s="50"/>
      <c r="J143" s="41" t="s">
        <v>209</v>
      </c>
      <c r="K143" s="57" t="str">
        <f t="shared" si="4"/>
        <v>téléphone</v>
      </c>
      <c r="L143" s="41" t="str">
        <f t="shared" si="4"/>
        <v>ref_gest</v>
      </c>
      <c r="M143" s="41" t="str">
        <f t="shared" si="4"/>
        <v>prenom.nom@.fr</v>
      </c>
      <c r="N143" s="41"/>
      <c r="O143" s="41"/>
      <c r="P143" s="41"/>
      <c r="Q143" s="41"/>
      <c r="R143" s="41"/>
      <c r="S143" s="64"/>
      <c r="T143" s="64"/>
      <c r="U143" s="64"/>
      <c r="V143" s="64"/>
      <c r="W143" s="41"/>
      <c r="X143" s="41"/>
      <c r="Y143" s="54"/>
      <c r="Z143" s="41"/>
      <c r="AA143" s="64"/>
      <c r="AB143" s="64"/>
      <c r="AC143" s="64"/>
      <c r="AD143" s="64"/>
      <c r="AE143" s="64"/>
      <c r="AF143" s="70"/>
      <c r="AG143" s="41"/>
      <c r="AH143" s="41"/>
      <c r="AI143" s="68"/>
      <c r="AJ143" s="60"/>
    </row>
    <row r="144" spans="1:36" s="4" customFormat="1" ht="25.5">
      <c r="A144" s="32">
        <v>38</v>
      </c>
      <c r="B144" s="33" t="s">
        <v>199</v>
      </c>
      <c r="C144" s="28">
        <v>3</v>
      </c>
      <c r="D144" s="33" t="s">
        <v>208</v>
      </c>
      <c r="E144" s="22"/>
      <c r="F144" s="22"/>
      <c r="G144" s="2"/>
      <c r="H144" s="2"/>
      <c r="I144" s="50"/>
      <c r="J144" s="41" t="s">
        <v>209</v>
      </c>
      <c r="K144" s="57" t="str">
        <f t="shared" si="4"/>
        <v>téléphone</v>
      </c>
      <c r="L144" s="41" t="str">
        <f t="shared" si="4"/>
        <v>ref_gest</v>
      </c>
      <c r="M144" s="41" t="str">
        <f t="shared" si="4"/>
        <v>prenom.nom@.fr</v>
      </c>
      <c r="N144" s="41"/>
      <c r="O144" s="41"/>
      <c r="P144" s="41"/>
      <c r="Q144" s="41"/>
      <c r="R144" s="41"/>
      <c r="S144" s="64"/>
      <c r="T144" s="64"/>
      <c r="U144" s="64"/>
      <c r="V144" s="64"/>
      <c r="W144" s="41"/>
      <c r="X144" s="41"/>
      <c r="Y144" s="54"/>
      <c r="Z144" s="41"/>
      <c r="AA144" s="64"/>
      <c r="AB144" s="64"/>
      <c r="AC144" s="64"/>
      <c r="AD144" s="64"/>
      <c r="AE144" s="64"/>
      <c r="AF144" s="70"/>
      <c r="AG144" s="41"/>
      <c r="AH144" s="41"/>
      <c r="AI144" s="68"/>
      <c r="AJ144" s="60"/>
    </row>
    <row r="145" spans="1:36" s="4" customFormat="1" ht="25.5">
      <c r="A145" s="32">
        <v>38</v>
      </c>
      <c r="B145" s="33" t="s">
        <v>199</v>
      </c>
      <c r="C145" s="28">
        <v>3</v>
      </c>
      <c r="D145" s="33" t="s">
        <v>208</v>
      </c>
      <c r="E145" s="22"/>
      <c r="F145" s="22"/>
      <c r="G145" s="2"/>
      <c r="H145" s="2"/>
      <c r="I145" s="50"/>
      <c r="J145" s="41" t="s">
        <v>209</v>
      </c>
      <c r="K145" s="57" t="str">
        <f t="shared" si="4"/>
        <v>téléphone</v>
      </c>
      <c r="L145" s="41" t="str">
        <f t="shared" si="4"/>
        <v>ref_gest</v>
      </c>
      <c r="M145" s="41" t="str">
        <f t="shared" si="4"/>
        <v>prenom.nom@.fr</v>
      </c>
      <c r="N145" s="41"/>
      <c r="O145" s="41"/>
      <c r="P145" s="41"/>
      <c r="Q145" s="41"/>
      <c r="R145" s="41"/>
      <c r="S145" s="64"/>
      <c r="T145" s="64"/>
      <c r="U145" s="64"/>
      <c r="V145" s="64"/>
      <c r="W145" s="41"/>
      <c r="X145" s="41"/>
      <c r="Y145" s="54"/>
      <c r="Z145" s="41"/>
      <c r="AA145" s="64"/>
      <c r="AB145" s="64"/>
      <c r="AC145" s="64"/>
      <c r="AD145" s="64"/>
      <c r="AE145" s="64"/>
      <c r="AF145" s="70"/>
      <c r="AG145" s="41"/>
      <c r="AH145" s="41"/>
      <c r="AI145" s="68"/>
      <c r="AJ145" s="60"/>
    </row>
    <row r="146" spans="1:36" s="4" customFormat="1" ht="25.5">
      <c r="A146" s="32">
        <v>39</v>
      </c>
      <c r="B146" s="33" t="s">
        <v>199</v>
      </c>
      <c r="C146" s="28">
        <v>4</v>
      </c>
      <c r="D146" s="33" t="s">
        <v>208</v>
      </c>
      <c r="E146" s="22"/>
      <c r="F146" s="22"/>
      <c r="G146" s="2"/>
      <c r="H146" s="2"/>
      <c r="I146" s="50"/>
      <c r="J146" s="41" t="s">
        <v>209</v>
      </c>
      <c r="K146" s="57" t="str">
        <f t="shared" si="4"/>
        <v>téléphone</v>
      </c>
      <c r="L146" s="41" t="str">
        <f t="shared" si="4"/>
        <v>ref_gest</v>
      </c>
      <c r="M146" s="41" t="str">
        <f t="shared" si="4"/>
        <v>prenom.nom@.fr</v>
      </c>
      <c r="N146" s="41"/>
      <c r="O146" s="41"/>
      <c r="P146" s="41"/>
      <c r="Q146" s="41"/>
      <c r="R146" s="41"/>
      <c r="S146" s="64"/>
      <c r="T146" s="64"/>
      <c r="U146" s="64"/>
      <c r="V146" s="64"/>
      <c r="W146" s="41"/>
      <c r="X146" s="41"/>
      <c r="Y146" s="54"/>
      <c r="Z146" s="41"/>
      <c r="AA146" s="64"/>
      <c r="AB146" s="64"/>
      <c r="AC146" s="64"/>
      <c r="AD146" s="64"/>
      <c r="AE146" s="64"/>
      <c r="AF146" s="70"/>
      <c r="AG146" s="41"/>
      <c r="AH146" s="41"/>
      <c r="AI146" s="68"/>
      <c r="AJ146" s="60"/>
    </row>
    <row r="147" spans="1:36" s="4" customFormat="1" ht="25.5">
      <c r="A147" s="32">
        <v>39</v>
      </c>
      <c r="B147" s="33" t="s">
        <v>199</v>
      </c>
      <c r="C147" s="28">
        <v>4</v>
      </c>
      <c r="D147" s="33" t="s">
        <v>208</v>
      </c>
      <c r="E147" s="22"/>
      <c r="F147" s="22"/>
      <c r="G147" s="2"/>
      <c r="H147" s="2"/>
      <c r="I147" s="50"/>
      <c r="J147" s="41" t="s">
        <v>209</v>
      </c>
      <c r="K147" s="57" t="str">
        <f t="shared" si="4"/>
        <v>téléphone</v>
      </c>
      <c r="L147" s="41" t="str">
        <f t="shared" si="4"/>
        <v>ref_gest</v>
      </c>
      <c r="M147" s="41" t="str">
        <f t="shared" si="4"/>
        <v>prenom.nom@.fr</v>
      </c>
      <c r="N147" s="41"/>
      <c r="O147" s="41"/>
      <c r="P147" s="41"/>
      <c r="Q147" s="41"/>
      <c r="R147" s="41"/>
      <c r="S147" s="64"/>
      <c r="T147" s="64"/>
      <c r="U147" s="64"/>
      <c r="V147" s="64"/>
      <c r="W147" s="41"/>
      <c r="X147" s="41"/>
      <c r="Y147" s="54"/>
      <c r="Z147" s="41"/>
      <c r="AA147" s="64"/>
      <c r="AB147" s="64"/>
      <c r="AC147" s="64"/>
      <c r="AD147" s="64"/>
      <c r="AE147" s="64"/>
      <c r="AF147" s="70"/>
      <c r="AG147" s="41"/>
      <c r="AH147" s="41"/>
      <c r="AI147" s="68"/>
      <c r="AJ147" s="60"/>
    </row>
    <row r="148" spans="1:36" s="4" customFormat="1" ht="25.5">
      <c r="A148" s="32">
        <v>39</v>
      </c>
      <c r="B148" s="33" t="s">
        <v>199</v>
      </c>
      <c r="C148" s="28">
        <v>4</v>
      </c>
      <c r="D148" s="33" t="s">
        <v>208</v>
      </c>
      <c r="E148" s="22"/>
      <c r="F148" s="22"/>
      <c r="G148" s="2"/>
      <c r="H148" s="2"/>
      <c r="I148" s="50"/>
      <c r="J148" s="41" t="s">
        <v>209</v>
      </c>
      <c r="K148" s="57" t="str">
        <f t="shared" ref="K148:M195" si="5">K147</f>
        <v>téléphone</v>
      </c>
      <c r="L148" s="41" t="str">
        <f t="shared" si="5"/>
        <v>ref_gest</v>
      </c>
      <c r="M148" s="41" t="str">
        <f t="shared" si="5"/>
        <v>prenom.nom@.fr</v>
      </c>
      <c r="N148" s="41"/>
      <c r="O148" s="41"/>
      <c r="P148" s="41"/>
      <c r="Q148" s="41"/>
      <c r="R148" s="41"/>
      <c r="S148" s="64"/>
      <c r="T148" s="64"/>
      <c r="U148" s="64"/>
      <c r="V148" s="64"/>
      <c r="W148" s="41"/>
      <c r="X148" s="41"/>
      <c r="Y148" s="54"/>
      <c r="Z148" s="41"/>
      <c r="AA148" s="64"/>
      <c r="AB148" s="64"/>
      <c r="AC148" s="64"/>
      <c r="AD148" s="64"/>
      <c r="AE148" s="64"/>
      <c r="AF148" s="70"/>
      <c r="AG148" s="41"/>
      <c r="AH148" s="41"/>
      <c r="AI148" s="68"/>
      <c r="AJ148" s="60"/>
    </row>
    <row r="149" spans="1:36" s="4" customFormat="1" ht="25.5">
      <c r="A149" s="32">
        <v>39</v>
      </c>
      <c r="B149" s="33" t="s">
        <v>199</v>
      </c>
      <c r="C149" s="28">
        <v>4</v>
      </c>
      <c r="D149" s="33" t="s">
        <v>208</v>
      </c>
      <c r="E149" s="22"/>
      <c r="F149" s="22"/>
      <c r="G149" s="2"/>
      <c r="H149" s="2"/>
      <c r="I149" s="50"/>
      <c r="J149" s="41" t="s">
        <v>209</v>
      </c>
      <c r="K149" s="57" t="str">
        <f t="shared" si="5"/>
        <v>téléphone</v>
      </c>
      <c r="L149" s="41" t="str">
        <f t="shared" si="5"/>
        <v>ref_gest</v>
      </c>
      <c r="M149" s="41" t="str">
        <f t="shared" si="5"/>
        <v>prenom.nom@.fr</v>
      </c>
      <c r="N149" s="41"/>
      <c r="O149" s="41"/>
      <c r="P149" s="41"/>
      <c r="Q149" s="41"/>
      <c r="R149" s="41"/>
      <c r="S149" s="64"/>
      <c r="T149" s="64"/>
      <c r="U149" s="64"/>
      <c r="V149" s="64"/>
      <c r="W149" s="41"/>
      <c r="X149" s="41"/>
      <c r="Y149" s="54"/>
      <c r="Z149" s="41"/>
      <c r="AA149" s="64"/>
      <c r="AB149" s="64"/>
      <c r="AC149" s="64"/>
      <c r="AD149" s="64"/>
      <c r="AE149" s="64"/>
      <c r="AF149" s="70"/>
      <c r="AG149" s="41"/>
      <c r="AH149" s="41"/>
      <c r="AI149" s="68"/>
      <c r="AJ149" s="60"/>
    </row>
    <row r="150" spans="1:36" s="4" customFormat="1" ht="25.5">
      <c r="A150" s="32">
        <v>39</v>
      </c>
      <c r="B150" s="33" t="s">
        <v>199</v>
      </c>
      <c r="C150" s="28">
        <v>4</v>
      </c>
      <c r="D150" s="33" t="s">
        <v>208</v>
      </c>
      <c r="E150" s="22"/>
      <c r="F150" s="22"/>
      <c r="G150" s="2"/>
      <c r="H150" s="2"/>
      <c r="I150" s="50"/>
      <c r="J150" s="41" t="s">
        <v>209</v>
      </c>
      <c r="K150" s="57" t="str">
        <f t="shared" si="5"/>
        <v>téléphone</v>
      </c>
      <c r="L150" s="41" t="str">
        <f t="shared" si="5"/>
        <v>ref_gest</v>
      </c>
      <c r="M150" s="41" t="str">
        <f t="shared" si="5"/>
        <v>prenom.nom@.fr</v>
      </c>
      <c r="N150" s="41"/>
      <c r="O150" s="41"/>
      <c r="P150" s="41"/>
      <c r="Q150" s="41"/>
      <c r="R150" s="41"/>
      <c r="S150" s="64"/>
      <c r="T150" s="64"/>
      <c r="U150" s="64"/>
      <c r="V150" s="64"/>
      <c r="W150" s="41"/>
      <c r="X150" s="41"/>
      <c r="Y150" s="54"/>
      <c r="Z150" s="41"/>
      <c r="AA150" s="64"/>
      <c r="AB150" s="64"/>
      <c r="AC150" s="64"/>
      <c r="AD150" s="64"/>
      <c r="AE150" s="64"/>
      <c r="AF150" s="70"/>
      <c r="AG150" s="41"/>
      <c r="AH150" s="41"/>
      <c r="AI150" s="68"/>
      <c r="AJ150" s="60"/>
    </row>
    <row r="151" spans="1:36" s="4" customFormat="1" ht="25.5">
      <c r="A151" s="32">
        <v>40</v>
      </c>
      <c r="B151" s="33" t="s">
        <v>199</v>
      </c>
      <c r="C151" s="28">
        <v>5</v>
      </c>
      <c r="D151" s="33" t="s">
        <v>208</v>
      </c>
      <c r="E151" s="22"/>
      <c r="F151" s="22"/>
      <c r="G151" s="2"/>
      <c r="H151" s="2"/>
      <c r="I151" s="50"/>
      <c r="J151" s="41" t="s">
        <v>209</v>
      </c>
      <c r="K151" s="57" t="str">
        <f t="shared" si="5"/>
        <v>téléphone</v>
      </c>
      <c r="L151" s="41" t="str">
        <f t="shared" si="5"/>
        <v>ref_gest</v>
      </c>
      <c r="M151" s="41" t="str">
        <f t="shared" si="5"/>
        <v>prenom.nom@.fr</v>
      </c>
      <c r="N151" s="41"/>
      <c r="O151" s="41"/>
      <c r="P151" s="41"/>
      <c r="Q151" s="41"/>
      <c r="R151" s="41"/>
      <c r="S151" s="64"/>
      <c r="T151" s="64"/>
      <c r="U151" s="64"/>
      <c r="V151" s="64"/>
      <c r="W151" s="41"/>
      <c r="X151" s="41"/>
      <c r="Y151" s="54"/>
      <c r="Z151" s="41"/>
      <c r="AA151" s="64"/>
      <c r="AB151" s="64"/>
      <c r="AC151" s="64"/>
      <c r="AD151" s="64"/>
      <c r="AE151" s="64"/>
      <c r="AF151" s="70"/>
      <c r="AG151" s="41"/>
      <c r="AH151" s="41"/>
      <c r="AI151" s="68"/>
      <c r="AJ151" s="60"/>
    </row>
    <row r="152" spans="1:36" s="4" customFormat="1" ht="25.5">
      <c r="A152" s="32">
        <v>40</v>
      </c>
      <c r="B152" s="33" t="s">
        <v>199</v>
      </c>
      <c r="C152" s="28">
        <v>5</v>
      </c>
      <c r="D152" s="33" t="s">
        <v>208</v>
      </c>
      <c r="E152" s="22"/>
      <c r="F152" s="22"/>
      <c r="G152" s="2"/>
      <c r="H152" s="2"/>
      <c r="I152" s="50"/>
      <c r="J152" s="41" t="s">
        <v>209</v>
      </c>
      <c r="K152" s="57" t="str">
        <f t="shared" si="5"/>
        <v>téléphone</v>
      </c>
      <c r="L152" s="41" t="str">
        <f t="shared" si="5"/>
        <v>ref_gest</v>
      </c>
      <c r="M152" s="41" t="str">
        <f t="shared" si="5"/>
        <v>prenom.nom@.fr</v>
      </c>
      <c r="N152" s="41"/>
      <c r="O152" s="41"/>
      <c r="P152" s="41"/>
      <c r="Q152" s="41"/>
      <c r="R152" s="41"/>
      <c r="S152" s="64"/>
      <c r="T152" s="64"/>
      <c r="U152" s="64"/>
      <c r="V152" s="64"/>
      <c r="W152" s="41"/>
      <c r="X152" s="41"/>
      <c r="Y152" s="54"/>
      <c r="Z152" s="41"/>
      <c r="AA152" s="64"/>
      <c r="AB152" s="64"/>
      <c r="AC152" s="64"/>
      <c r="AD152" s="64"/>
      <c r="AE152" s="64"/>
      <c r="AF152" s="70"/>
      <c r="AG152" s="41"/>
      <c r="AH152" s="41"/>
      <c r="AI152" s="68"/>
      <c r="AJ152" s="60"/>
    </row>
    <row r="153" spans="1:36" s="4" customFormat="1" ht="25.5">
      <c r="A153" s="32">
        <v>40</v>
      </c>
      <c r="B153" s="33" t="s">
        <v>199</v>
      </c>
      <c r="C153" s="28">
        <v>5</v>
      </c>
      <c r="D153" s="33" t="s">
        <v>208</v>
      </c>
      <c r="E153" s="22"/>
      <c r="F153" s="22"/>
      <c r="G153" s="2"/>
      <c r="H153" s="2"/>
      <c r="I153" s="50"/>
      <c r="J153" s="41" t="s">
        <v>209</v>
      </c>
      <c r="K153" s="57" t="str">
        <f t="shared" si="5"/>
        <v>téléphone</v>
      </c>
      <c r="L153" s="41" t="str">
        <f t="shared" si="5"/>
        <v>ref_gest</v>
      </c>
      <c r="M153" s="41" t="str">
        <f t="shared" si="5"/>
        <v>prenom.nom@.fr</v>
      </c>
      <c r="N153" s="41"/>
      <c r="O153" s="41"/>
      <c r="P153" s="41"/>
      <c r="Q153" s="41"/>
      <c r="R153" s="41"/>
      <c r="S153" s="64"/>
      <c r="T153" s="64"/>
      <c r="U153" s="64"/>
      <c r="V153" s="64"/>
      <c r="W153" s="41"/>
      <c r="X153" s="41"/>
      <c r="Y153" s="54"/>
      <c r="Z153" s="41"/>
      <c r="AA153" s="64"/>
      <c r="AB153" s="64"/>
      <c r="AC153" s="64"/>
      <c r="AD153" s="64"/>
      <c r="AE153" s="64"/>
      <c r="AF153" s="70"/>
      <c r="AG153" s="41"/>
      <c r="AH153" s="41"/>
      <c r="AI153" s="68"/>
      <c r="AJ153" s="60"/>
    </row>
    <row r="154" spans="1:36" s="4" customFormat="1" ht="25.5">
      <c r="A154" s="32">
        <v>40</v>
      </c>
      <c r="B154" s="33" t="s">
        <v>199</v>
      </c>
      <c r="C154" s="28">
        <v>5</v>
      </c>
      <c r="D154" s="33" t="s">
        <v>208</v>
      </c>
      <c r="E154" s="22"/>
      <c r="F154" s="22"/>
      <c r="G154" s="2"/>
      <c r="H154" s="2"/>
      <c r="I154" s="50"/>
      <c r="J154" s="41" t="s">
        <v>209</v>
      </c>
      <c r="K154" s="57" t="str">
        <f t="shared" si="5"/>
        <v>téléphone</v>
      </c>
      <c r="L154" s="41" t="str">
        <f t="shared" si="5"/>
        <v>ref_gest</v>
      </c>
      <c r="M154" s="41" t="str">
        <f t="shared" si="5"/>
        <v>prenom.nom@.fr</v>
      </c>
      <c r="N154" s="41"/>
      <c r="O154" s="41"/>
      <c r="P154" s="41"/>
      <c r="Q154" s="41"/>
      <c r="R154" s="41"/>
      <c r="S154" s="64"/>
      <c r="T154" s="64"/>
      <c r="U154" s="64"/>
      <c r="V154" s="64"/>
      <c r="W154" s="41"/>
      <c r="X154" s="41"/>
      <c r="Y154" s="54"/>
      <c r="Z154" s="41"/>
      <c r="AA154" s="64"/>
      <c r="AB154" s="64"/>
      <c r="AC154" s="64"/>
      <c r="AD154" s="64"/>
      <c r="AE154" s="64"/>
      <c r="AF154" s="70"/>
      <c r="AG154" s="41"/>
      <c r="AH154" s="41"/>
      <c r="AI154" s="68"/>
      <c r="AJ154" s="60"/>
    </row>
    <row r="155" spans="1:36" s="4" customFormat="1" ht="25.5">
      <c r="A155" s="32">
        <v>40</v>
      </c>
      <c r="B155" s="33" t="s">
        <v>199</v>
      </c>
      <c r="C155" s="28">
        <v>5</v>
      </c>
      <c r="D155" s="33" t="s">
        <v>208</v>
      </c>
      <c r="E155" s="22"/>
      <c r="F155" s="22"/>
      <c r="G155" s="2"/>
      <c r="H155" s="2"/>
      <c r="I155" s="50"/>
      <c r="J155" s="41" t="s">
        <v>209</v>
      </c>
      <c r="K155" s="57" t="str">
        <f t="shared" si="5"/>
        <v>téléphone</v>
      </c>
      <c r="L155" s="41" t="str">
        <f t="shared" si="5"/>
        <v>ref_gest</v>
      </c>
      <c r="M155" s="41" t="str">
        <f t="shared" si="5"/>
        <v>prenom.nom@.fr</v>
      </c>
      <c r="N155" s="41"/>
      <c r="O155" s="41"/>
      <c r="P155" s="41"/>
      <c r="Q155" s="41"/>
      <c r="R155" s="41"/>
      <c r="S155" s="64"/>
      <c r="T155" s="64"/>
      <c r="U155" s="64"/>
      <c r="V155" s="64"/>
      <c r="W155" s="41"/>
      <c r="X155" s="41"/>
      <c r="Y155" s="54"/>
      <c r="Z155" s="41"/>
      <c r="AA155" s="64"/>
      <c r="AB155" s="64"/>
      <c r="AC155" s="64"/>
      <c r="AD155" s="64"/>
      <c r="AE155" s="64"/>
      <c r="AF155" s="70"/>
      <c r="AG155" s="41"/>
      <c r="AH155" s="41"/>
      <c r="AI155" s="68"/>
      <c r="AJ155" s="60"/>
    </row>
    <row r="156" spans="1:36" s="4" customFormat="1" ht="25.5">
      <c r="A156" s="32">
        <v>41</v>
      </c>
      <c r="B156" s="34" t="s">
        <v>198</v>
      </c>
      <c r="C156" s="28">
        <v>1</v>
      </c>
      <c r="D156" s="33" t="s">
        <v>208</v>
      </c>
      <c r="E156" s="22"/>
      <c r="F156" s="22"/>
      <c r="G156" s="2"/>
      <c r="H156" s="2"/>
      <c r="I156" s="50"/>
      <c r="J156" s="41" t="s">
        <v>209</v>
      </c>
      <c r="K156" s="57" t="str">
        <f t="shared" si="5"/>
        <v>téléphone</v>
      </c>
      <c r="L156" s="41" t="str">
        <f t="shared" si="5"/>
        <v>ref_gest</v>
      </c>
      <c r="M156" s="41" t="str">
        <f t="shared" si="5"/>
        <v>prenom.nom@.fr</v>
      </c>
      <c r="N156" s="41"/>
      <c r="O156" s="41"/>
      <c r="P156" s="41"/>
      <c r="Q156" s="41"/>
      <c r="R156" s="41"/>
      <c r="S156" s="64"/>
      <c r="T156" s="64"/>
      <c r="U156" s="64"/>
      <c r="V156" s="64"/>
      <c r="W156" s="41"/>
      <c r="X156" s="41"/>
      <c r="Y156" s="54"/>
      <c r="Z156" s="41"/>
      <c r="AA156" s="64"/>
      <c r="AB156" s="64"/>
      <c r="AC156" s="64"/>
      <c r="AD156" s="64"/>
      <c r="AE156" s="64"/>
      <c r="AF156" s="70"/>
      <c r="AG156" s="41"/>
      <c r="AH156" s="41"/>
      <c r="AI156" s="68"/>
      <c r="AJ156" s="60"/>
    </row>
    <row r="157" spans="1:36" s="4" customFormat="1" ht="25.5">
      <c r="A157" s="32">
        <v>41</v>
      </c>
      <c r="B157" s="34" t="s">
        <v>198</v>
      </c>
      <c r="C157" s="28">
        <v>1</v>
      </c>
      <c r="D157" s="33" t="s">
        <v>208</v>
      </c>
      <c r="E157" s="22"/>
      <c r="F157" s="22"/>
      <c r="G157" s="2"/>
      <c r="H157" s="2"/>
      <c r="I157" s="50"/>
      <c r="J157" s="41" t="s">
        <v>209</v>
      </c>
      <c r="K157" s="57" t="str">
        <f t="shared" si="5"/>
        <v>téléphone</v>
      </c>
      <c r="L157" s="41" t="str">
        <f t="shared" si="5"/>
        <v>ref_gest</v>
      </c>
      <c r="M157" s="41" t="str">
        <f t="shared" si="5"/>
        <v>prenom.nom@.fr</v>
      </c>
      <c r="N157" s="41"/>
      <c r="O157" s="41"/>
      <c r="P157" s="41"/>
      <c r="Q157" s="41"/>
      <c r="R157" s="41"/>
      <c r="S157" s="64"/>
      <c r="T157" s="64"/>
      <c r="U157" s="64"/>
      <c r="V157" s="64"/>
      <c r="W157" s="41"/>
      <c r="X157" s="41"/>
      <c r="Y157" s="54"/>
      <c r="Z157" s="41"/>
      <c r="AA157" s="64"/>
      <c r="AB157" s="64"/>
      <c r="AC157" s="64"/>
      <c r="AD157" s="64"/>
      <c r="AE157" s="64"/>
      <c r="AF157" s="70"/>
      <c r="AG157" s="41"/>
      <c r="AH157" s="41"/>
      <c r="AI157" s="68"/>
      <c r="AJ157" s="60"/>
    </row>
    <row r="158" spans="1:36" s="4" customFormat="1" ht="25.5">
      <c r="A158" s="32">
        <v>41</v>
      </c>
      <c r="B158" s="34" t="s">
        <v>198</v>
      </c>
      <c r="C158" s="28">
        <v>1</v>
      </c>
      <c r="D158" s="33" t="s">
        <v>208</v>
      </c>
      <c r="E158" s="22"/>
      <c r="F158" s="22"/>
      <c r="G158" s="2"/>
      <c r="H158" s="2"/>
      <c r="I158" s="50"/>
      <c r="J158" s="41" t="s">
        <v>209</v>
      </c>
      <c r="K158" s="57" t="str">
        <f t="shared" si="5"/>
        <v>téléphone</v>
      </c>
      <c r="L158" s="41" t="str">
        <f t="shared" si="5"/>
        <v>ref_gest</v>
      </c>
      <c r="M158" s="41" t="str">
        <f t="shared" si="5"/>
        <v>prenom.nom@.fr</v>
      </c>
      <c r="N158" s="41"/>
      <c r="O158" s="41"/>
      <c r="P158" s="41"/>
      <c r="Q158" s="41"/>
      <c r="R158" s="41"/>
      <c r="S158" s="64"/>
      <c r="T158" s="64"/>
      <c r="U158" s="64"/>
      <c r="V158" s="64"/>
      <c r="W158" s="41"/>
      <c r="X158" s="41"/>
      <c r="Y158" s="54"/>
      <c r="Z158" s="41"/>
      <c r="AA158" s="64"/>
      <c r="AB158" s="64"/>
      <c r="AC158" s="64"/>
      <c r="AD158" s="64"/>
      <c r="AE158" s="64"/>
      <c r="AF158" s="70"/>
      <c r="AG158" s="41"/>
      <c r="AH158" s="41"/>
      <c r="AI158" s="68"/>
      <c r="AJ158" s="60"/>
    </row>
    <row r="159" spans="1:36" s="4" customFormat="1" ht="25.5">
      <c r="A159" s="32">
        <v>41</v>
      </c>
      <c r="B159" s="34" t="s">
        <v>198</v>
      </c>
      <c r="C159" s="28">
        <v>1</v>
      </c>
      <c r="D159" s="33" t="s">
        <v>208</v>
      </c>
      <c r="E159" s="22"/>
      <c r="F159" s="22"/>
      <c r="G159" s="2"/>
      <c r="H159" s="2"/>
      <c r="I159" s="50"/>
      <c r="J159" s="41" t="s">
        <v>209</v>
      </c>
      <c r="K159" s="57" t="str">
        <f t="shared" si="5"/>
        <v>téléphone</v>
      </c>
      <c r="L159" s="41" t="str">
        <f t="shared" si="5"/>
        <v>ref_gest</v>
      </c>
      <c r="M159" s="41" t="str">
        <f t="shared" si="5"/>
        <v>prenom.nom@.fr</v>
      </c>
      <c r="N159" s="41"/>
      <c r="O159" s="41"/>
      <c r="P159" s="41"/>
      <c r="Q159" s="41"/>
      <c r="R159" s="41"/>
      <c r="S159" s="64"/>
      <c r="T159" s="64"/>
      <c r="U159" s="64"/>
      <c r="V159" s="64"/>
      <c r="W159" s="41"/>
      <c r="X159" s="41"/>
      <c r="Y159" s="54"/>
      <c r="Z159" s="41"/>
      <c r="AA159" s="64"/>
      <c r="AB159" s="64"/>
      <c r="AC159" s="64"/>
      <c r="AD159" s="64"/>
      <c r="AE159" s="64"/>
      <c r="AF159" s="70"/>
      <c r="AG159" s="41"/>
      <c r="AH159" s="41"/>
      <c r="AI159" s="68"/>
      <c r="AJ159" s="60"/>
    </row>
    <row r="160" spans="1:36" s="4" customFormat="1" ht="25.5">
      <c r="A160" s="32">
        <v>41</v>
      </c>
      <c r="B160" s="34" t="s">
        <v>198</v>
      </c>
      <c r="C160" s="28">
        <v>1</v>
      </c>
      <c r="D160" s="33" t="s">
        <v>208</v>
      </c>
      <c r="E160" s="22"/>
      <c r="F160" s="22"/>
      <c r="G160" s="2"/>
      <c r="H160" s="2"/>
      <c r="I160" s="50"/>
      <c r="J160" s="41" t="s">
        <v>209</v>
      </c>
      <c r="K160" s="57" t="str">
        <f t="shared" si="5"/>
        <v>téléphone</v>
      </c>
      <c r="L160" s="41" t="str">
        <f t="shared" si="5"/>
        <v>ref_gest</v>
      </c>
      <c r="M160" s="41" t="str">
        <f t="shared" si="5"/>
        <v>prenom.nom@.fr</v>
      </c>
      <c r="N160" s="41"/>
      <c r="O160" s="41"/>
      <c r="P160" s="41"/>
      <c r="Q160" s="41"/>
      <c r="R160" s="41"/>
      <c r="S160" s="64"/>
      <c r="T160" s="64"/>
      <c r="U160" s="64"/>
      <c r="V160" s="64"/>
      <c r="W160" s="41"/>
      <c r="X160" s="41"/>
      <c r="Y160" s="54"/>
      <c r="Z160" s="41"/>
      <c r="AA160" s="64"/>
      <c r="AB160" s="64"/>
      <c r="AC160" s="64"/>
      <c r="AD160" s="64"/>
      <c r="AE160" s="64"/>
      <c r="AF160" s="70"/>
      <c r="AG160" s="41"/>
      <c r="AH160" s="41"/>
      <c r="AI160" s="68"/>
      <c r="AJ160" s="60"/>
    </row>
    <row r="161" spans="1:36" s="4" customFormat="1" ht="25.5">
      <c r="A161" s="32">
        <v>42</v>
      </c>
      <c r="B161" s="34" t="s">
        <v>198</v>
      </c>
      <c r="C161" s="28">
        <v>2</v>
      </c>
      <c r="D161" s="33" t="s">
        <v>208</v>
      </c>
      <c r="E161" s="22"/>
      <c r="F161" s="22"/>
      <c r="G161" s="2"/>
      <c r="H161" s="2"/>
      <c r="I161" s="50"/>
      <c r="J161" s="41" t="s">
        <v>209</v>
      </c>
      <c r="K161" s="57" t="str">
        <f t="shared" si="5"/>
        <v>téléphone</v>
      </c>
      <c r="L161" s="41" t="str">
        <f t="shared" si="5"/>
        <v>ref_gest</v>
      </c>
      <c r="M161" s="41" t="str">
        <f t="shared" si="5"/>
        <v>prenom.nom@.fr</v>
      </c>
      <c r="N161" s="41"/>
      <c r="O161" s="41"/>
      <c r="P161" s="41"/>
      <c r="Q161" s="41"/>
      <c r="R161" s="41"/>
      <c r="S161" s="64"/>
      <c r="T161" s="64"/>
      <c r="U161" s="64"/>
      <c r="V161" s="64"/>
      <c r="W161" s="41"/>
      <c r="X161" s="41"/>
      <c r="Y161" s="54"/>
      <c r="Z161" s="41"/>
      <c r="AA161" s="64"/>
      <c r="AB161" s="64"/>
      <c r="AC161" s="64"/>
      <c r="AD161" s="64"/>
      <c r="AE161" s="64"/>
      <c r="AF161" s="70"/>
      <c r="AG161" s="41"/>
      <c r="AH161" s="41"/>
      <c r="AI161" s="68"/>
      <c r="AJ161" s="60"/>
    </row>
    <row r="162" spans="1:36" s="4" customFormat="1" ht="25.5">
      <c r="A162" s="32">
        <v>42</v>
      </c>
      <c r="B162" s="34" t="s">
        <v>198</v>
      </c>
      <c r="C162" s="28">
        <v>2</v>
      </c>
      <c r="D162" s="33" t="s">
        <v>208</v>
      </c>
      <c r="E162" s="22"/>
      <c r="F162" s="22"/>
      <c r="G162" s="2"/>
      <c r="H162" s="2"/>
      <c r="I162" s="50"/>
      <c r="J162" s="41" t="s">
        <v>209</v>
      </c>
      <c r="K162" s="57" t="str">
        <f t="shared" si="5"/>
        <v>téléphone</v>
      </c>
      <c r="L162" s="41" t="str">
        <f t="shared" si="5"/>
        <v>ref_gest</v>
      </c>
      <c r="M162" s="41" t="str">
        <f t="shared" si="5"/>
        <v>prenom.nom@.fr</v>
      </c>
      <c r="N162" s="41"/>
      <c r="O162" s="41"/>
      <c r="P162" s="41"/>
      <c r="Q162" s="41"/>
      <c r="R162" s="41"/>
      <c r="S162" s="64"/>
      <c r="T162" s="64"/>
      <c r="U162" s="64"/>
      <c r="V162" s="64"/>
      <c r="W162" s="41"/>
      <c r="X162" s="41"/>
      <c r="Y162" s="54"/>
      <c r="Z162" s="41"/>
      <c r="AA162" s="64"/>
      <c r="AB162" s="64"/>
      <c r="AC162" s="64"/>
      <c r="AD162" s="64"/>
      <c r="AE162" s="64"/>
      <c r="AF162" s="70"/>
      <c r="AG162" s="41"/>
      <c r="AH162" s="41"/>
      <c r="AI162" s="68"/>
      <c r="AJ162" s="60"/>
    </row>
    <row r="163" spans="1:36" s="4" customFormat="1" ht="25.5">
      <c r="A163" s="32">
        <v>42</v>
      </c>
      <c r="B163" s="34" t="s">
        <v>198</v>
      </c>
      <c r="C163" s="28">
        <v>2</v>
      </c>
      <c r="D163" s="33" t="s">
        <v>208</v>
      </c>
      <c r="E163" s="22"/>
      <c r="F163" s="22"/>
      <c r="G163" s="2"/>
      <c r="H163" s="2"/>
      <c r="I163" s="50"/>
      <c r="J163" s="41" t="s">
        <v>209</v>
      </c>
      <c r="K163" s="57" t="str">
        <f t="shared" si="5"/>
        <v>téléphone</v>
      </c>
      <c r="L163" s="41" t="str">
        <f t="shared" si="5"/>
        <v>ref_gest</v>
      </c>
      <c r="M163" s="41" t="str">
        <f t="shared" si="5"/>
        <v>prenom.nom@.fr</v>
      </c>
      <c r="N163" s="41"/>
      <c r="O163" s="41"/>
      <c r="P163" s="41"/>
      <c r="Q163" s="41"/>
      <c r="R163" s="41"/>
      <c r="S163" s="64"/>
      <c r="T163" s="64"/>
      <c r="U163" s="64"/>
      <c r="V163" s="64"/>
      <c r="W163" s="41"/>
      <c r="X163" s="41"/>
      <c r="Y163" s="54"/>
      <c r="Z163" s="41"/>
      <c r="AA163" s="64"/>
      <c r="AB163" s="64"/>
      <c r="AC163" s="64"/>
      <c r="AD163" s="64"/>
      <c r="AE163" s="64"/>
      <c r="AF163" s="70"/>
      <c r="AG163" s="41"/>
      <c r="AH163" s="41"/>
      <c r="AI163" s="68"/>
      <c r="AJ163" s="60"/>
    </row>
    <row r="164" spans="1:36" s="4" customFormat="1" ht="25.5">
      <c r="A164" s="32">
        <v>42</v>
      </c>
      <c r="B164" s="34" t="s">
        <v>198</v>
      </c>
      <c r="C164" s="28">
        <v>2</v>
      </c>
      <c r="D164" s="33" t="s">
        <v>208</v>
      </c>
      <c r="E164" s="22"/>
      <c r="F164" s="22"/>
      <c r="G164" s="2"/>
      <c r="H164" s="2"/>
      <c r="I164" s="50"/>
      <c r="J164" s="41" t="s">
        <v>209</v>
      </c>
      <c r="K164" s="57" t="str">
        <f t="shared" si="5"/>
        <v>téléphone</v>
      </c>
      <c r="L164" s="41" t="str">
        <f t="shared" si="5"/>
        <v>ref_gest</v>
      </c>
      <c r="M164" s="41" t="str">
        <f t="shared" si="5"/>
        <v>prenom.nom@.fr</v>
      </c>
      <c r="N164" s="41"/>
      <c r="O164" s="41"/>
      <c r="P164" s="41"/>
      <c r="Q164" s="41"/>
      <c r="R164" s="41"/>
      <c r="S164" s="64"/>
      <c r="T164" s="64"/>
      <c r="U164" s="64"/>
      <c r="V164" s="64"/>
      <c r="W164" s="41"/>
      <c r="X164" s="41"/>
      <c r="Y164" s="54"/>
      <c r="Z164" s="41"/>
      <c r="AA164" s="64"/>
      <c r="AB164" s="64"/>
      <c r="AC164" s="64"/>
      <c r="AD164" s="64"/>
      <c r="AE164" s="64"/>
      <c r="AF164" s="70"/>
      <c r="AG164" s="41"/>
      <c r="AH164" s="41"/>
      <c r="AI164" s="68"/>
      <c r="AJ164" s="60"/>
    </row>
    <row r="165" spans="1:36" s="4" customFormat="1" ht="25.5">
      <c r="A165" s="32">
        <v>42</v>
      </c>
      <c r="B165" s="34" t="s">
        <v>198</v>
      </c>
      <c r="C165" s="28">
        <v>2</v>
      </c>
      <c r="D165" s="33" t="s">
        <v>208</v>
      </c>
      <c r="E165" s="22"/>
      <c r="F165" s="22"/>
      <c r="G165" s="2"/>
      <c r="H165" s="2"/>
      <c r="I165" s="50"/>
      <c r="J165" s="41" t="s">
        <v>209</v>
      </c>
      <c r="K165" s="57" t="str">
        <f t="shared" si="5"/>
        <v>téléphone</v>
      </c>
      <c r="L165" s="41" t="str">
        <f t="shared" si="5"/>
        <v>ref_gest</v>
      </c>
      <c r="M165" s="41" t="str">
        <f t="shared" si="5"/>
        <v>prenom.nom@.fr</v>
      </c>
      <c r="N165" s="41"/>
      <c r="O165" s="41"/>
      <c r="P165" s="41"/>
      <c r="Q165" s="41"/>
      <c r="R165" s="41"/>
      <c r="S165" s="64"/>
      <c r="T165" s="64"/>
      <c r="U165" s="64"/>
      <c r="V165" s="64"/>
      <c r="W165" s="41"/>
      <c r="X165" s="41"/>
      <c r="Y165" s="54"/>
      <c r="Z165" s="41"/>
      <c r="AA165" s="64"/>
      <c r="AB165" s="64"/>
      <c r="AC165" s="64"/>
      <c r="AD165" s="64"/>
      <c r="AE165" s="64"/>
      <c r="AF165" s="70"/>
      <c r="AG165" s="41"/>
      <c r="AH165" s="41"/>
      <c r="AI165" s="68"/>
      <c r="AJ165" s="60"/>
    </row>
    <row r="166" spans="1:36" s="4" customFormat="1" ht="25.5">
      <c r="A166" s="32">
        <v>43</v>
      </c>
      <c r="B166" s="34" t="s">
        <v>198</v>
      </c>
      <c r="C166" s="28">
        <v>3</v>
      </c>
      <c r="D166" s="33" t="s">
        <v>208</v>
      </c>
      <c r="E166" s="22"/>
      <c r="F166" s="22"/>
      <c r="G166" s="2"/>
      <c r="H166" s="2"/>
      <c r="I166" s="50"/>
      <c r="J166" s="41" t="s">
        <v>209</v>
      </c>
      <c r="K166" s="57" t="str">
        <f t="shared" si="5"/>
        <v>téléphone</v>
      </c>
      <c r="L166" s="41" t="str">
        <f t="shared" si="5"/>
        <v>ref_gest</v>
      </c>
      <c r="M166" s="41" t="str">
        <f t="shared" si="5"/>
        <v>prenom.nom@.fr</v>
      </c>
      <c r="N166" s="41"/>
      <c r="O166" s="41"/>
      <c r="P166" s="41"/>
      <c r="Q166" s="41"/>
      <c r="R166" s="41"/>
      <c r="S166" s="64"/>
      <c r="T166" s="64"/>
      <c r="U166" s="64"/>
      <c r="V166" s="64"/>
      <c r="W166" s="41"/>
      <c r="X166" s="41"/>
      <c r="Y166" s="54"/>
      <c r="Z166" s="41"/>
      <c r="AA166" s="64"/>
      <c r="AB166" s="64"/>
      <c r="AC166" s="64"/>
      <c r="AD166" s="64"/>
      <c r="AE166" s="64"/>
      <c r="AF166" s="70"/>
      <c r="AG166" s="41"/>
      <c r="AH166" s="41"/>
      <c r="AI166" s="68"/>
      <c r="AJ166" s="60"/>
    </row>
    <row r="167" spans="1:36" s="4" customFormat="1" ht="25.5">
      <c r="A167" s="32">
        <v>43</v>
      </c>
      <c r="B167" s="34" t="s">
        <v>198</v>
      </c>
      <c r="C167" s="28">
        <v>3</v>
      </c>
      <c r="D167" s="33" t="s">
        <v>208</v>
      </c>
      <c r="E167" s="22"/>
      <c r="F167" s="22"/>
      <c r="G167" s="2"/>
      <c r="H167" s="2"/>
      <c r="I167" s="50"/>
      <c r="J167" s="41" t="s">
        <v>209</v>
      </c>
      <c r="K167" s="57" t="str">
        <f t="shared" si="5"/>
        <v>téléphone</v>
      </c>
      <c r="L167" s="41" t="str">
        <f t="shared" si="5"/>
        <v>ref_gest</v>
      </c>
      <c r="M167" s="41" t="str">
        <f t="shared" si="5"/>
        <v>prenom.nom@.fr</v>
      </c>
      <c r="N167" s="41"/>
      <c r="O167" s="41"/>
      <c r="P167" s="41"/>
      <c r="Q167" s="41"/>
      <c r="R167" s="41"/>
      <c r="S167" s="64"/>
      <c r="T167" s="64"/>
      <c r="U167" s="64"/>
      <c r="V167" s="64"/>
      <c r="W167" s="41"/>
      <c r="X167" s="41"/>
      <c r="Y167" s="54"/>
      <c r="Z167" s="41"/>
      <c r="AA167" s="64"/>
      <c r="AB167" s="64"/>
      <c r="AC167" s="64"/>
      <c r="AD167" s="64"/>
      <c r="AE167" s="64"/>
      <c r="AF167" s="70"/>
      <c r="AG167" s="41"/>
      <c r="AH167" s="41"/>
      <c r="AI167" s="68"/>
      <c r="AJ167" s="60"/>
    </row>
    <row r="168" spans="1:36" s="4" customFormat="1" ht="25.5">
      <c r="A168" s="32">
        <v>43</v>
      </c>
      <c r="B168" s="34" t="s">
        <v>198</v>
      </c>
      <c r="C168" s="28">
        <v>3</v>
      </c>
      <c r="D168" s="33" t="s">
        <v>208</v>
      </c>
      <c r="E168" s="22"/>
      <c r="F168" s="22"/>
      <c r="G168" s="2"/>
      <c r="H168" s="2"/>
      <c r="I168" s="50"/>
      <c r="J168" s="41" t="s">
        <v>209</v>
      </c>
      <c r="K168" s="57" t="str">
        <f t="shared" si="5"/>
        <v>téléphone</v>
      </c>
      <c r="L168" s="41" t="str">
        <f t="shared" si="5"/>
        <v>ref_gest</v>
      </c>
      <c r="M168" s="41" t="str">
        <f t="shared" si="5"/>
        <v>prenom.nom@.fr</v>
      </c>
      <c r="N168" s="41"/>
      <c r="O168" s="41"/>
      <c r="P168" s="41"/>
      <c r="Q168" s="41"/>
      <c r="R168" s="41"/>
      <c r="S168" s="64"/>
      <c r="T168" s="64"/>
      <c r="U168" s="64"/>
      <c r="V168" s="64"/>
      <c r="W168" s="41"/>
      <c r="X168" s="41"/>
      <c r="Y168" s="54"/>
      <c r="Z168" s="41"/>
      <c r="AA168" s="64"/>
      <c r="AB168" s="64"/>
      <c r="AC168" s="64"/>
      <c r="AD168" s="64"/>
      <c r="AE168" s="64"/>
      <c r="AF168" s="70"/>
      <c r="AG168" s="41"/>
      <c r="AH168" s="41"/>
      <c r="AI168" s="68"/>
      <c r="AJ168" s="60"/>
    </row>
    <row r="169" spans="1:36" s="4" customFormat="1" ht="25.5">
      <c r="A169" s="32">
        <v>43</v>
      </c>
      <c r="B169" s="34" t="s">
        <v>198</v>
      </c>
      <c r="C169" s="28">
        <v>3</v>
      </c>
      <c r="D169" s="33" t="s">
        <v>208</v>
      </c>
      <c r="E169" s="22"/>
      <c r="F169" s="22"/>
      <c r="G169" s="2"/>
      <c r="H169" s="2"/>
      <c r="I169" s="50"/>
      <c r="J169" s="41" t="s">
        <v>209</v>
      </c>
      <c r="K169" s="57" t="str">
        <f t="shared" si="5"/>
        <v>téléphone</v>
      </c>
      <c r="L169" s="41" t="str">
        <f t="shared" si="5"/>
        <v>ref_gest</v>
      </c>
      <c r="M169" s="41" t="str">
        <f t="shared" si="5"/>
        <v>prenom.nom@.fr</v>
      </c>
      <c r="N169" s="41"/>
      <c r="O169" s="41"/>
      <c r="P169" s="41"/>
      <c r="Q169" s="41"/>
      <c r="R169" s="41"/>
      <c r="S169" s="64"/>
      <c r="T169" s="64"/>
      <c r="U169" s="64"/>
      <c r="V169" s="64"/>
      <c r="W169" s="41"/>
      <c r="X169" s="41"/>
      <c r="Y169" s="54"/>
      <c r="Z169" s="41"/>
      <c r="AA169" s="64"/>
      <c r="AB169" s="64"/>
      <c r="AC169" s="64"/>
      <c r="AD169" s="64"/>
      <c r="AE169" s="64"/>
      <c r="AF169" s="70"/>
      <c r="AG169" s="41"/>
      <c r="AH169" s="41"/>
      <c r="AI169" s="68"/>
      <c r="AJ169" s="60"/>
    </row>
    <row r="170" spans="1:36" s="4" customFormat="1" ht="25.5">
      <c r="A170" s="32">
        <v>43</v>
      </c>
      <c r="B170" s="34" t="s">
        <v>198</v>
      </c>
      <c r="C170" s="28">
        <v>3</v>
      </c>
      <c r="D170" s="33" t="s">
        <v>208</v>
      </c>
      <c r="E170" s="22"/>
      <c r="F170" s="22"/>
      <c r="G170" s="2"/>
      <c r="H170" s="2"/>
      <c r="I170" s="50"/>
      <c r="J170" s="41" t="s">
        <v>209</v>
      </c>
      <c r="K170" s="57" t="str">
        <f t="shared" si="5"/>
        <v>téléphone</v>
      </c>
      <c r="L170" s="41" t="str">
        <f t="shared" si="5"/>
        <v>ref_gest</v>
      </c>
      <c r="M170" s="41" t="str">
        <f t="shared" si="5"/>
        <v>prenom.nom@.fr</v>
      </c>
      <c r="N170" s="41"/>
      <c r="O170" s="41"/>
      <c r="P170" s="41"/>
      <c r="Q170" s="41"/>
      <c r="R170" s="41"/>
      <c r="S170" s="64"/>
      <c r="T170" s="64"/>
      <c r="U170" s="64"/>
      <c r="V170" s="64"/>
      <c r="W170" s="41"/>
      <c r="X170" s="41"/>
      <c r="Y170" s="54"/>
      <c r="Z170" s="41"/>
      <c r="AA170" s="64"/>
      <c r="AB170" s="64"/>
      <c r="AC170" s="64"/>
      <c r="AD170" s="64"/>
      <c r="AE170" s="64"/>
      <c r="AF170" s="70"/>
      <c r="AG170" s="41"/>
      <c r="AH170" s="41"/>
      <c r="AI170" s="68"/>
      <c r="AJ170" s="60"/>
    </row>
    <row r="171" spans="1:36" s="4" customFormat="1" ht="25.5">
      <c r="A171" s="32">
        <v>44</v>
      </c>
      <c r="B171" s="34" t="s">
        <v>198</v>
      </c>
      <c r="C171" s="28">
        <v>4</v>
      </c>
      <c r="D171" s="33" t="s">
        <v>208</v>
      </c>
      <c r="E171" s="22"/>
      <c r="F171" s="22"/>
      <c r="G171" s="2"/>
      <c r="H171" s="2"/>
      <c r="I171" s="50"/>
      <c r="J171" s="41" t="s">
        <v>209</v>
      </c>
      <c r="K171" s="57" t="str">
        <f t="shared" si="5"/>
        <v>téléphone</v>
      </c>
      <c r="L171" s="41" t="str">
        <f t="shared" si="5"/>
        <v>ref_gest</v>
      </c>
      <c r="M171" s="41" t="str">
        <f t="shared" si="5"/>
        <v>prenom.nom@.fr</v>
      </c>
      <c r="N171" s="41"/>
      <c r="O171" s="41"/>
      <c r="P171" s="41"/>
      <c r="Q171" s="41"/>
      <c r="R171" s="41"/>
      <c r="S171" s="64"/>
      <c r="T171" s="64"/>
      <c r="U171" s="64"/>
      <c r="V171" s="64"/>
      <c r="W171" s="41"/>
      <c r="X171" s="41"/>
      <c r="Y171" s="54"/>
      <c r="Z171" s="41"/>
      <c r="AA171" s="64"/>
      <c r="AB171" s="64"/>
      <c r="AC171" s="64"/>
      <c r="AD171" s="64"/>
      <c r="AE171" s="64"/>
      <c r="AF171" s="70"/>
      <c r="AG171" s="41"/>
      <c r="AH171" s="41"/>
      <c r="AI171" s="68"/>
      <c r="AJ171" s="60"/>
    </row>
    <row r="172" spans="1:36" s="4" customFormat="1" ht="25.5">
      <c r="A172" s="32">
        <v>44</v>
      </c>
      <c r="B172" s="34" t="s">
        <v>198</v>
      </c>
      <c r="C172" s="28">
        <v>4</v>
      </c>
      <c r="D172" s="33" t="s">
        <v>208</v>
      </c>
      <c r="E172" s="22"/>
      <c r="F172" s="22"/>
      <c r="G172" s="2"/>
      <c r="H172" s="2"/>
      <c r="I172" s="50"/>
      <c r="J172" s="41" t="s">
        <v>209</v>
      </c>
      <c r="K172" s="57" t="str">
        <f t="shared" si="5"/>
        <v>téléphone</v>
      </c>
      <c r="L172" s="41" t="str">
        <f t="shared" si="5"/>
        <v>ref_gest</v>
      </c>
      <c r="M172" s="41" t="str">
        <f t="shared" si="5"/>
        <v>prenom.nom@.fr</v>
      </c>
      <c r="N172" s="41"/>
      <c r="O172" s="41"/>
      <c r="P172" s="41"/>
      <c r="Q172" s="41"/>
      <c r="R172" s="41"/>
      <c r="S172" s="64"/>
      <c r="T172" s="64"/>
      <c r="U172" s="64"/>
      <c r="V172" s="64"/>
      <c r="W172" s="41"/>
      <c r="X172" s="41"/>
      <c r="Y172" s="54"/>
      <c r="Z172" s="41"/>
      <c r="AA172" s="64"/>
      <c r="AB172" s="64"/>
      <c r="AC172" s="64"/>
      <c r="AD172" s="64"/>
      <c r="AE172" s="64"/>
      <c r="AF172" s="70"/>
      <c r="AG172" s="41"/>
      <c r="AH172" s="41"/>
      <c r="AI172" s="68"/>
      <c r="AJ172" s="60"/>
    </row>
    <row r="173" spans="1:36" s="4" customFormat="1" ht="25.5">
      <c r="A173" s="32">
        <v>44</v>
      </c>
      <c r="B173" s="34" t="s">
        <v>198</v>
      </c>
      <c r="C173" s="28">
        <v>4</v>
      </c>
      <c r="D173" s="33" t="s">
        <v>208</v>
      </c>
      <c r="E173" s="22"/>
      <c r="F173" s="22"/>
      <c r="G173" s="2"/>
      <c r="H173" s="2"/>
      <c r="I173" s="50"/>
      <c r="J173" s="41" t="s">
        <v>209</v>
      </c>
      <c r="K173" s="57" t="str">
        <f t="shared" si="5"/>
        <v>téléphone</v>
      </c>
      <c r="L173" s="41" t="str">
        <f t="shared" si="5"/>
        <v>ref_gest</v>
      </c>
      <c r="M173" s="41" t="str">
        <f t="shared" si="5"/>
        <v>prenom.nom@.fr</v>
      </c>
      <c r="N173" s="41"/>
      <c r="O173" s="41"/>
      <c r="P173" s="41"/>
      <c r="Q173" s="41"/>
      <c r="R173" s="41"/>
      <c r="S173" s="64"/>
      <c r="T173" s="64"/>
      <c r="U173" s="64"/>
      <c r="V173" s="64"/>
      <c r="W173" s="41"/>
      <c r="X173" s="41"/>
      <c r="Y173" s="54"/>
      <c r="Z173" s="41"/>
      <c r="AA173" s="64"/>
      <c r="AB173" s="64"/>
      <c r="AC173" s="64"/>
      <c r="AD173" s="64"/>
      <c r="AE173" s="64"/>
      <c r="AF173" s="70"/>
      <c r="AG173" s="41"/>
      <c r="AH173" s="41"/>
      <c r="AI173" s="68"/>
      <c r="AJ173" s="60"/>
    </row>
    <row r="174" spans="1:36" s="4" customFormat="1" ht="25.5">
      <c r="A174" s="32">
        <v>44</v>
      </c>
      <c r="B174" s="34" t="s">
        <v>198</v>
      </c>
      <c r="C174" s="28">
        <v>4</v>
      </c>
      <c r="D174" s="33" t="s">
        <v>208</v>
      </c>
      <c r="E174" s="22"/>
      <c r="F174" s="22"/>
      <c r="G174" s="2"/>
      <c r="H174" s="2"/>
      <c r="I174" s="50"/>
      <c r="J174" s="41" t="s">
        <v>209</v>
      </c>
      <c r="K174" s="57" t="str">
        <f t="shared" si="5"/>
        <v>téléphone</v>
      </c>
      <c r="L174" s="41" t="str">
        <f t="shared" si="5"/>
        <v>ref_gest</v>
      </c>
      <c r="M174" s="41" t="str">
        <f t="shared" si="5"/>
        <v>prenom.nom@.fr</v>
      </c>
      <c r="N174" s="41"/>
      <c r="O174" s="41"/>
      <c r="P174" s="41"/>
      <c r="Q174" s="41"/>
      <c r="R174" s="41"/>
      <c r="S174" s="64"/>
      <c r="T174" s="64"/>
      <c r="U174" s="64"/>
      <c r="V174" s="64"/>
      <c r="W174" s="41"/>
      <c r="X174" s="41"/>
      <c r="Y174" s="54"/>
      <c r="Z174" s="41"/>
      <c r="AA174" s="64"/>
      <c r="AB174" s="64"/>
      <c r="AC174" s="64"/>
      <c r="AD174" s="64"/>
      <c r="AE174" s="64"/>
      <c r="AF174" s="70"/>
      <c r="AG174" s="41"/>
      <c r="AH174" s="41"/>
      <c r="AI174" s="68"/>
      <c r="AJ174" s="60"/>
    </row>
    <row r="175" spans="1:36" s="4" customFormat="1" ht="25.5">
      <c r="A175" s="32">
        <v>44</v>
      </c>
      <c r="B175" s="34" t="s">
        <v>198</v>
      </c>
      <c r="C175" s="28">
        <v>4</v>
      </c>
      <c r="D175" s="33" t="s">
        <v>208</v>
      </c>
      <c r="E175" s="22"/>
      <c r="F175" s="22"/>
      <c r="G175" s="2"/>
      <c r="H175" s="2"/>
      <c r="I175" s="50"/>
      <c r="J175" s="41" t="s">
        <v>209</v>
      </c>
      <c r="K175" s="57" t="str">
        <f t="shared" si="5"/>
        <v>téléphone</v>
      </c>
      <c r="L175" s="41" t="str">
        <f t="shared" si="5"/>
        <v>ref_gest</v>
      </c>
      <c r="M175" s="41" t="str">
        <f t="shared" si="5"/>
        <v>prenom.nom@.fr</v>
      </c>
      <c r="N175" s="41"/>
      <c r="O175" s="41"/>
      <c r="P175" s="41"/>
      <c r="Q175" s="41"/>
      <c r="R175" s="41"/>
      <c r="S175" s="64"/>
      <c r="T175" s="64"/>
      <c r="U175" s="64"/>
      <c r="V175" s="64"/>
      <c r="W175" s="41"/>
      <c r="X175" s="41"/>
      <c r="Y175" s="54"/>
      <c r="Z175" s="41"/>
      <c r="AA175" s="64"/>
      <c r="AB175" s="64"/>
      <c r="AC175" s="64"/>
      <c r="AD175" s="64"/>
      <c r="AE175" s="64"/>
      <c r="AF175" s="70"/>
      <c r="AG175" s="41"/>
      <c r="AH175" s="41"/>
      <c r="AI175" s="68"/>
      <c r="AJ175" s="60"/>
    </row>
    <row r="176" spans="1:36" s="4" customFormat="1" ht="25.5">
      <c r="A176" s="32">
        <v>45</v>
      </c>
      <c r="B176" s="34" t="s">
        <v>198</v>
      </c>
      <c r="C176" s="28">
        <v>5</v>
      </c>
      <c r="D176" s="33" t="s">
        <v>208</v>
      </c>
      <c r="E176" s="22"/>
      <c r="F176" s="22"/>
      <c r="G176" s="2"/>
      <c r="H176" s="2"/>
      <c r="I176" s="50"/>
      <c r="J176" s="41" t="s">
        <v>209</v>
      </c>
      <c r="K176" s="57" t="str">
        <f t="shared" si="5"/>
        <v>téléphone</v>
      </c>
      <c r="L176" s="41" t="str">
        <f t="shared" si="5"/>
        <v>ref_gest</v>
      </c>
      <c r="M176" s="41" t="str">
        <f t="shared" si="5"/>
        <v>prenom.nom@.fr</v>
      </c>
      <c r="N176" s="41"/>
      <c r="O176" s="41"/>
      <c r="P176" s="41"/>
      <c r="Q176" s="41"/>
      <c r="R176" s="41"/>
      <c r="S176" s="64"/>
      <c r="T176" s="64"/>
      <c r="U176" s="64"/>
      <c r="V176" s="64"/>
      <c r="W176" s="41"/>
      <c r="X176" s="41"/>
      <c r="Y176" s="54"/>
      <c r="Z176" s="41"/>
      <c r="AA176" s="64"/>
      <c r="AB176" s="64"/>
      <c r="AC176" s="64"/>
      <c r="AD176" s="64"/>
      <c r="AE176" s="64"/>
      <c r="AF176" s="70"/>
      <c r="AG176" s="41"/>
      <c r="AH176" s="41"/>
      <c r="AI176" s="68"/>
      <c r="AJ176" s="60"/>
    </row>
    <row r="177" spans="1:36" s="4" customFormat="1" ht="25.5">
      <c r="A177" s="32">
        <v>45</v>
      </c>
      <c r="B177" s="34" t="s">
        <v>198</v>
      </c>
      <c r="C177" s="28">
        <v>5</v>
      </c>
      <c r="D177" s="33" t="s">
        <v>208</v>
      </c>
      <c r="E177" s="22"/>
      <c r="F177" s="22"/>
      <c r="G177" s="2"/>
      <c r="H177" s="2"/>
      <c r="I177" s="50"/>
      <c r="J177" s="41" t="s">
        <v>209</v>
      </c>
      <c r="K177" s="57" t="str">
        <f t="shared" si="5"/>
        <v>téléphone</v>
      </c>
      <c r="L177" s="41" t="str">
        <f t="shared" si="5"/>
        <v>ref_gest</v>
      </c>
      <c r="M177" s="41" t="str">
        <f t="shared" si="5"/>
        <v>prenom.nom@.fr</v>
      </c>
      <c r="N177" s="41"/>
      <c r="O177" s="41"/>
      <c r="P177" s="41"/>
      <c r="Q177" s="41"/>
      <c r="R177" s="41"/>
      <c r="S177" s="64"/>
      <c r="T177" s="64"/>
      <c r="U177" s="64"/>
      <c r="V177" s="64"/>
      <c r="W177" s="41"/>
      <c r="X177" s="41"/>
      <c r="Y177" s="54"/>
      <c r="Z177" s="41"/>
      <c r="AA177" s="64"/>
      <c r="AB177" s="64"/>
      <c r="AC177" s="64"/>
      <c r="AD177" s="64"/>
      <c r="AE177" s="64"/>
      <c r="AF177" s="70"/>
      <c r="AG177" s="41"/>
      <c r="AH177" s="41"/>
      <c r="AI177" s="68"/>
      <c r="AJ177" s="60"/>
    </row>
    <row r="178" spans="1:36" s="4" customFormat="1" ht="25.5">
      <c r="A178" s="32">
        <v>45</v>
      </c>
      <c r="B178" s="34" t="s">
        <v>198</v>
      </c>
      <c r="C178" s="28">
        <v>5</v>
      </c>
      <c r="D178" s="33" t="s">
        <v>208</v>
      </c>
      <c r="E178" s="22"/>
      <c r="F178" s="22"/>
      <c r="G178" s="2"/>
      <c r="H178" s="2"/>
      <c r="I178" s="50"/>
      <c r="J178" s="41" t="s">
        <v>209</v>
      </c>
      <c r="K178" s="57" t="str">
        <f t="shared" si="5"/>
        <v>téléphone</v>
      </c>
      <c r="L178" s="41" t="str">
        <f t="shared" si="5"/>
        <v>ref_gest</v>
      </c>
      <c r="M178" s="41" t="str">
        <f t="shared" si="5"/>
        <v>prenom.nom@.fr</v>
      </c>
      <c r="N178" s="41"/>
      <c r="O178" s="41"/>
      <c r="P178" s="41"/>
      <c r="Q178" s="41"/>
      <c r="R178" s="41"/>
      <c r="S178" s="64"/>
      <c r="T178" s="64"/>
      <c r="U178" s="64"/>
      <c r="V178" s="64"/>
      <c r="W178" s="41"/>
      <c r="X178" s="41"/>
      <c r="Y178" s="54"/>
      <c r="Z178" s="41"/>
      <c r="AA178" s="64"/>
      <c r="AB178" s="64"/>
      <c r="AC178" s="64"/>
      <c r="AD178" s="64"/>
      <c r="AE178" s="64"/>
      <c r="AF178" s="70"/>
      <c r="AG178" s="41"/>
      <c r="AH178" s="41"/>
      <c r="AI178" s="68"/>
      <c r="AJ178" s="60"/>
    </row>
    <row r="179" spans="1:36" s="4" customFormat="1" ht="25.5">
      <c r="A179" s="32">
        <v>45</v>
      </c>
      <c r="B179" s="34" t="s">
        <v>198</v>
      </c>
      <c r="C179" s="28">
        <v>5</v>
      </c>
      <c r="D179" s="33" t="s">
        <v>208</v>
      </c>
      <c r="E179" s="22"/>
      <c r="F179" s="22"/>
      <c r="G179" s="2"/>
      <c r="H179" s="2"/>
      <c r="I179" s="50"/>
      <c r="J179" s="41" t="s">
        <v>209</v>
      </c>
      <c r="K179" s="57" t="str">
        <f t="shared" si="5"/>
        <v>téléphone</v>
      </c>
      <c r="L179" s="41" t="str">
        <f t="shared" si="5"/>
        <v>ref_gest</v>
      </c>
      <c r="M179" s="41" t="str">
        <f t="shared" si="5"/>
        <v>prenom.nom@.fr</v>
      </c>
      <c r="N179" s="41"/>
      <c r="O179" s="41"/>
      <c r="P179" s="41"/>
      <c r="Q179" s="41"/>
      <c r="R179" s="41"/>
      <c r="S179" s="64"/>
      <c r="T179" s="64"/>
      <c r="U179" s="64"/>
      <c r="V179" s="64"/>
      <c r="W179" s="41"/>
      <c r="X179" s="41"/>
      <c r="Y179" s="54"/>
      <c r="Z179" s="41"/>
      <c r="AA179" s="64"/>
      <c r="AB179" s="64"/>
      <c r="AC179" s="64"/>
      <c r="AD179" s="64"/>
      <c r="AE179" s="64"/>
      <c r="AF179" s="70"/>
      <c r="AG179" s="41"/>
      <c r="AH179" s="41"/>
      <c r="AI179" s="68"/>
      <c r="AJ179" s="60"/>
    </row>
    <row r="180" spans="1:36" s="4" customFormat="1" ht="25.5">
      <c r="A180" s="32">
        <v>45</v>
      </c>
      <c r="B180" s="34" t="s">
        <v>198</v>
      </c>
      <c r="C180" s="28">
        <v>5</v>
      </c>
      <c r="D180" s="33" t="s">
        <v>208</v>
      </c>
      <c r="E180" s="22"/>
      <c r="F180" s="22"/>
      <c r="G180" s="2"/>
      <c r="H180" s="2"/>
      <c r="I180" s="50"/>
      <c r="J180" s="41" t="s">
        <v>209</v>
      </c>
      <c r="K180" s="57" t="str">
        <f t="shared" si="5"/>
        <v>téléphone</v>
      </c>
      <c r="L180" s="41" t="str">
        <f t="shared" si="5"/>
        <v>ref_gest</v>
      </c>
      <c r="M180" s="41" t="str">
        <f t="shared" si="5"/>
        <v>prenom.nom@.fr</v>
      </c>
      <c r="N180" s="41"/>
      <c r="O180" s="41"/>
      <c r="P180" s="41"/>
      <c r="Q180" s="41"/>
      <c r="R180" s="41"/>
      <c r="S180" s="64"/>
      <c r="T180" s="64"/>
      <c r="U180" s="64"/>
      <c r="V180" s="64"/>
      <c r="W180" s="41"/>
      <c r="X180" s="41"/>
      <c r="Y180" s="54"/>
      <c r="Z180" s="41"/>
      <c r="AA180" s="64"/>
      <c r="AB180" s="64"/>
      <c r="AC180" s="64"/>
      <c r="AD180" s="64"/>
      <c r="AE180" s="64"/>
      <c r="AF180" s="70"/>
      <c r="AG180" s="41"/>
      <c r="AH180" s="41"/>
      <c r="AI180" s="68"/>
      <c r="AJ180" s="60"/>
    </row>
    <row r="181" spans="1:36" s="4" customFormat="1" ht="25.5">
      <c r="A181" s="32">
        <v>46</v>
      </c>
      <c r="B181" s="33" t="s">
        <v>197</v>
      </c>
      <c r="C181" s="28">
        <v>1</v>
      </c>
      <c r="D181" s="33" t="s">
        <v>208</v>
      </c>
      <c r="E181" s="22"/>
      <c r="F181" s="22"/>
      <c r="G181" s="2"/>
      <c r="H181" s="2"/>
      <c r="I181" s="50"/>
      <c r="J181" s="41" t="s">
        <v>209</v>
      </c>
      <c r="K181" s="57" t="str">
        <f t="shared" si="5"/>
        <v>téléphone</v>
      </c>
      <c r="L181" s="41" t="str">
        <f t="shared" si="5"/>
        <v>ref_gest</v>
      </c>
      <c r="M181" s="41" t="str">
        <f t="shared" si="5"/>
        <v>prenom.nom@.fr</v>
      </c>
      <c r="N181" s="41"/>
      <c r="O181" s="41"/>
      <c r="P181" s="41"/>
      <c r="Q181" s="41"/>
      <c r="R181" s="41"/>
      <c r="S181" s="64"/>
      <c r="T181" s="64"/>
      <c r="U181" s="64"/>
      <c r="V181" s="64"/>
      <c r="W181" s="41"/>
      <c r="X181" s="41"/>
      <c r="Y181" s="54"/>
      <c r="Z181" s="41"/>
      <c r="AA181" s="64"/>
      <c r="AB181" s="64"/>
      <c r="AC181" s="64"/>
      <c r="AD181" s="64"/>
      <c r="AE181" s="64"/>
      <c r="AF181" s="70"/>
      <c r="AG181" s="41"/>
      <c r="AH181" s="41"/>
      <c r="AI181" s="68"/>
      <c r="AJ181" s="60"/>
    </row>
    <row r="182" spans="1:36" s="4" customFormat="1" ht="25.5">
      <c r="A182" s="32">
        <v>46</v>
      </c>
      <c r="B182" s="33" t="s">
        <v>197</v>
      </c>
      <c r="C182" s="28">
        <v>1</v>
      </c>
      <c r="D182" s="33" t="s">
        <v>208</v>
      </c>
      <c r="E182" s="22"/>
      <c r="F182" s="22"/>
      <c r="G182" s="2"/>
      <c r="H182" s="2"/>
      <c r="I182" s="50"/>
      <c r="J182" s="41" t="s">
        <v>209</v>
      </c>
      <c r="K182" s="57" t="str">
        <f t="shared" si="5"/>
        <v>téléphone</v>
      </c>
      <c r="L182" s="41" t="str">
        <f t="shared" si="5"/>
        <v>ref_gest</v>
      </c>
      <c r="M182" s="41" t="str">
        <f t="shared" si="5"/>
        <v>prenom.nom@.fr</v>
      </c>
      <c r="N182" s="41"/>
      <c r="O182" s="41"/>
      <c r="P182" s="41"/>
      <c r="Q182" s="41"/>
      <c r="R182" s="41"/>
      <c r="S182" s="64"/>
      <c r="T182" s="64"/>
      <c r="U182" s="64"/>
      <c r="V182" s="64"/>
      <c r="W182" s="41"/>
      <c r="X182" s="41"/>
      <c r="Y182" s="54"/>
      <c r="Z182" s="41"/>
      <c r="AA182" s="64"/>
      <c r="AB182" s="64"/>
      <c r="AC182" s="64"/>
      <c r="AD182" s="64"/>
      <c r="AE182" s="64"/>
      <c r="AF182" s="70"/>
      <c r="AG182" s="41"/>
      <c r="AH182" s="41"/>
      <c r="AI182" s="68"/>
      <c r="AJ182" s="60"/>
    </row>
    <row r="183" spans="1:36" s="4" customFormat="1" ht="25.5">
      <c r="A183" s="32">
        <v>46</v>
      </c>
      <c r="B183" s="33" t="s">
        <v>197</v>
      </c>
      <c r="C183" s="28">
        <v>1</v>
      </c>
      <c r="D183" s="33" t="s">
        <v>208</v>
      </c>
      <c r="E183" s="22"/>
      <c r="F183" s="22"/>
      <c r="G183" s="2"/>
      <c r="H183" s="2"/>
      <c r="I183" s="50"/>
      <c r="J183" s="41" t="s">
        <v>209</v>
      </c>
      <c r="K183" s="57" t="str">
        <f t="shared" si="5"/>
        <v>téléphone</v>
      </c>
      <c r="L183" s="41" t="str">
        <f t="shared" si="5"/>
        <v>ref_gest</v>
      </c>
      <c r="M183" s="41" t="str">
        <f t="shared" si="5"/>
        <v>prenom.nom@.fr</v>
      </c>
      <c r="N183" s="41"/>
      <c r="O183" s="41"/>
      <c r="P183" s="41"/>
      <c r="Q183" s="41"/>
      <c r="R183" s="41"/>
      <c r="S183" s="64"/>
      <c r="T183" s="64"/>
      <c r="U183" s="64"/>
      <c r="V183" s="64"/>
      <c r="W183" s="41"/>
      <c r="X183" s="41"/>
      <c r="Y183" s="54"/>
      <c r="Z183" s="41"/>
      <c r="AA183" s="64"/>
      <c r="AB183" s="64"/>
      <c r="AC183" s="64"/>
      <c r="AD183" s="64"/>
      <c r="AE183" s="64"/>
      <c r="AF183" s="70"/>
      <c r="AG183" s="41"/>
      <c r="AH183" s="41"/>
      <c r="AI183" s="68"/>
      <c r="AJ183" s="60"/>
    </row>
    <row r="184" spans="1:36" s="4" customFormat="1" ht="25.5">
      <c r="A184" s="32">
        <v>46</v>
      </c>
      <c r="B184" s="33" t="s">
        <v>197</v>
      </c>
      <c r="C184" s="28">
        <v>1</v>
      </c>
      <c r="D184" s="33" t="s">
        <v>208</v>
      </c>
      <c r="E184" s="22"/>
      <c r="F184" s="22"/>
      <c r="G184" s="2"/>
      <c r="H184" s="2"/>
      <c r="I184" s="50"/>
      <c r="J184" s="41" t="s">
        <v>209</v>
      </c>
      <c r="K184" s="57" t="str">
        <f t="shared" si="5"/>
        <v>téléphone</v>
      </c>
      <c r="L184" s="41" t="str">
        <f t="shared" si="5"/>
        <v>ref_gest</v>
      </c>
      <c r="M184" s="41" t="str">
        <f t="shared" si="5"/>
        <v>prenom.nom@.fr</v>
      </c>
      <c r="N184" s="41"/>
      <c r="O184" s="41"/>
      <c r="P184" s="41"/>
      <c r="Q184" s="41"/>
      <c r="R184" s="41"/>
      <c r="S184" s="64"/>
      <c r="T184" s="64"/>
      <c r="U184" s="64"/>
      <c r="V184" s="64"/>
      <c r="W184" s="41"/>
      <c r="X184" s="41"/>
      <c r="Y184" s="54"/>
      <c r="Z184" s="41"/>
      <c r="AA184" s="64"/>
      <c r="AB184" s="64"/>
      <c r="AC184" s="64"/>
      <c r="AD184" s="64"/>
      <c r="AE184" s="64"/>
      <c r="AF184" s="70"/>
      <c r="AG184" s="41"/>
      <c r="AH184" s="41"/>
      <c r="AI184" s="68"/>
      <c r="AJ184" s="60"/>
    </row>
    <row r="185" spans="1:36" s="4" customFormat="1" ht="25.5">
      <c r="A185" s="32">
        <v>46</v>
      </c>
      <c r="B185" s="33" t="s">
        <v>197</v>
      </c>
      <c r="C185" s="28">
        <v>1</v>
      </c>
      <c r="D185" s="33" t="s">
        <v>208</v>
      </c>
      <c r="E185" s="22"/>
      <c r="F185" s="22"/>
      <c r="G185" s="2"/>
      <c r="H185" s="2"/>
      <c r="I185" s="50"/>
      <c r="J185" s="41" t="s">
        <v>209</v>
      </c>
      <c r="K185" s="57" t="str">
        <f t="shared" si="5"/>
        <v>téléphone</v>
      </c>
      <c r="L185" s="41" t="str">
        <f t="shared" si="5"/>
        <v>ref_gest</v>
      </c>
      <c r="M185" s="41" t="str">
        <f t="shared" si="5"/>
        <v>prenom.nom@.fr</v>
      </c>
      <c r="N185" s="41"/>
      <c r="O185" s="41"/>
      <c r="P185" s="41"/>
      <c r="Q185" s="41"/>
      <c r="R185" s="41"/>
      <c r="S185" s="64"/>
      <c r="T185" s="64"/>
      <c r="U185" s="64"/>
      <c r="V185" s="64"/>
      <c r="W185" s="41"/>
      <c r="X185" s="41"/>
      <c r="Y185" s="54"/>
      <c r="Z185" s="41"/>
      <c r="AA185" s="64"/>
      <c r="AB185" s="64"/>
      <c r="AC185" s="64"/>
      <c r="AD185" s="64"/>
      <c r="AE185" s="64"/>
      <c r="AF185" s="70"/>
      <c r="AG185" s="41"/>
      <c r="AH185" s="41"/>
      <c r="AI185" s="68"/>
      <c r="AJ185" s="60"/>
    </row>
    <row r="186" spans="1:36" s="4" customFormat="1" ht="25.5">
      <c r="A186" s="32">
        <v>47</v>
      </c>
      <c r="B186" s="33" t="s">
        <v>197</v>
      </c>
      <c r="C186" s="28">
        <v>2</v>
      </c>
      <c r="D186" s="33" t="s">
        <v>208</v>
      </c>
      <c r="E186" s="22"/>
      <c r="F186" s="22"/>
      <c r="G186" s="2"/>
      <c r="H186" s="2"/>
      <c r="I186" s="50"/>
      <c r="J186" s="41" t="s">
        <v>209</v>
      </c>
      <c r="K186" s="57" t="str">
        <f t="shared" si="5"/>
        <v>téléphone</v>
      </c>
      <c r="L186" s="41" t="str">
        <f t="shared" si="5"/>
        <v>ref_gest</v>
      </c>
      <c r="M186" s="41" t="str">
        <f t="shared" si="5"/>
        <v>prenom.nom@.fr</v>
      </c>
      <c r="N186" s="41"/>
      <c r="O186" s="41"/>
      <c r="P186" s="41"/>
      <c r="Q186" s="41"/>
      <c r="R186" s="41"/>
      <c r="S186" s="64"/>
      <c r="T186" s="64"/>
      <c r="U186" s="64"/>
      <c r="V186" s="64"/>
      <c r="W186" s="41"/>
      <c r="X186" s="41"/>
      <c r="Y186" s="54"/>
      <c r="Z186" s="41"/>
      <c r="AA186" s="64"/>
      <c r="AB186" s="64"/>
      <c r="AC186" s="64"/>
      <c r="AD186" s="64"/>
      <c r="AE186" s="64"/>
      <c r="AF186" s="70"/>
      <c r="AG186" s="41"/>
      <c r="AH186" s="41"/>
      <c r="AI186" s="68"/>
      <c r="AJ186" s="60"/>
    </row>
    <row r="187" spans="1:36" s="4" customFormat="1" ht="25.5">
      <c r="A187" s="32">
        <v>47</v>
      </c>
      <c r="B187" s="33" t="s">
        <v>197</v>
      </c>
      <c r="C187" s="28">
        <v>2</v>
      </c>
      <c r="D187" s="33" t="s">
        <v>208</v>
      </c>
      <c r="E187" s="22"/>
      <c r="F187" s="22"/>
      <c r="G187" s="2"/>
      <c r="H187" s="2"/>
      <c r="I187" s="50"/>
      <c r="J187" s="41" t="s">
        <v>209</v>
      </c>
      <c r="K187" s="57" t="str">
        <f t="shared" si="5"/>
        <v>téléphone</v>
      </c>
      <c r="L187" s="41" t="str">
        <f t="shared" si="5"/>
        <v>ref_gest</v>
      </c>
      <c r="M187" s="41" t="str">
        <f t="shared" si="5"/>
        <v>prenom.nom@.fr</v>
      </c>
      <c r="N187" s="41"/>
      <c r="O187" s="41"/>
      <c r="P187" s="41"/>
      <c r="Q187" s="41"/>
      <c r="R187" s="41"/>
      <c r="S187" s="64"/>
      <c r="T187" s="64"/>
      <c r="U187" s="64"/>
      <c r="V187" s="64"/>
      <c r="W187" s="41"/>
      <c r="X187" s="41"/>
      <c r="Y187" s="54"/>
      <c r="Z187" s="41"/>
      <c r="AA187" s="64"/>
      <c r="AB187" s="64"/>
      <c r="AC187" s="64"/>
      <c r="AD187" s="64"/>
      <c r="AE187" s="64"/>
      <c r="AF187" s="70"/>
      <c r="AG187" s="41"/>
      <c r="AH187" s="41"/>
      <c r="AI187" s="68"/>
      <c r="AJ187" s="60"/>
    </row>
    <row r="188" spans="1:36" s="4" customFormat="1" ht="25.5">
      <c r="A188" s="32">
        <v>47</v>
      </c>
      <c r="B188" s="33" t="s">
        <v>197</v>
      </c>
      <c r="C188" s="28">
        <v>2</v>
      </c>
      <c r="D188" s="33" t="s">
        <v>208</v>
      </c>
      <c r="E188" s="22"/>
      <c r="F188" s="22"/>
      <c r="G188" s="2"/>
      <c r="H188" s="2"/>
      <c r="I188" s="50"/>
      <c r="J188" s="41" t="s">
        <v>209</v>
      </c>
      <c r="K188" s="57" t="str">
        <f t="shared" si="5"/>
        <v>téléphone</v>
      </c>
      <c r="L188" s="41" t="str">
        <f t="shared" si="5"/>
        <v>ref_gest</v>
      </c>
      <c r="M188" s="41" t="str">
        <f t="shared" si="5"/>
        <v>prenom.nom@.fr</v>
      </c>
      <c r="N188" s="41"/>
      <c r="O188" s="41"/>
      <c r="P188" s="41"/>
      <c r="Q188" s="41"/>
      <c r="R188" s="41"/>
      <c r="S188" s="64"/>
      <c r="T188" s="64"/>
      <c r="U188" s="64"/>
      <c r="V188" s="64"/>
      <c r="W188" s="41"/>
      <c r="X188" s="41"/>
      <c r="Y188" s="54"/>
      <c r="Z188" s="41"/>
      <c r="AA188" s="64"/>
      <c r="AB188" s="64"/>
      <c r="AC188" s="64"/>
      <c r="AD188" s="64"/>
      <c r="AE188" s="64"/>
      <c r="AF188" s="70"/>
      <c r="AG188" s="41"/>
      <c r="AH188" s="41"/>
      <c r="AI188" s="68"/>
      <c r="AJ188" s="60"/>
    </row>
    <row r="189" spans="1:36" s="4" customFormat="1" ht="25.5">
      <c r="A189" s="32">
        <v>47</v>
      </c>
      <c r="B189" s="33" t="s">
        <v>197</v>
      </c>
      <c r="C189" s="28">
        <v>2</v>
      </c>
      <c r="D189" s="33" t="s">
        <v>208</v>
      </c>
      <c r="E189" s="22"/>
      <c r="F189" s="22"/>
      <c r="G189" s="2"/>
      <c r="H189" s="2"/>
      <c r="I189" s="50"/>
      <c r="J189" s="41" t="s">
        <v>209</v>
      </c>
      <c r="K189" s="57" t="str">
        <f t="shared" si="5"/>
        <v>téléphone</v>
      </c>
      <c r="L189" s="41" t="str">
        <f t="shared" si="5"/>
        <v>ref_gest</v>
      </c>
      <c r="M189" s="41" t="str">
        <f t="shared" si="5"/>
        <v>prenom.nom@.fr</v>
      </c>
      <c r="N189" s="41"/>
      <c r="O189" s="41"/>
      <c r="P189" s="41"/>
      <c r="Q189" s="41"/>
      <c r="R189" s="41"/>
      <c r="S189" s="64"/>
      <c r="T189" s="64"/>
      <c r="U189" s="64"/>
      <c r="V189" s="64"/>
      <c r="W189" s="41"/>
      <c r="X189" s="41"/>
      <c r="Y189" s="54"/>
      <c r="Z189" s="41"/>
      <c r="AA189" s="64"/>
      <c r="AB189" s="64"/>
      <c r="AC189" s="64"/>
      <c r="AD189" s="64"/>
      <c r="AE189" s="64"/>
      <c r="AF189" s="70"/>
      <c r="AG189" s="41"/>
      <c r="AH189" s="41"/>
      <c r="AI189" s="68"/>
      <c r="AJ189" s="60"/>
    </row>
    <row r="190" spans="1:36" s="4" customFormat="1" ht="25.5">
      <c r="A190" s="32">
        <v>47</v>
      </c>
      <c r="B190" s="33" t="s">
        <v>197</v>
      </c>
      <c r="C190" s="28">
        <v>2</v>
      </c>
      <c r="D190" s="33" t="s">
        <v>208</v>
      </c>
      <c r="E190" s="22"/>
      <c r="F190" s="22"/>
      <c r="G190" s="2"/>
      <c r="H190" s="2"/>
      <c r="I190" s="50"/>
      <c r="J190" s="41" t="s">
        <v>209</v>
      </c>
      <c r="K190" s="57" t="str">
        <f t="shared" si="5"/>
        <v>téléphone</v>
      </c>
      <c r="L190" s="41" t="str">
        <f t="shared" si="5"/>
        <v>ref_gest</v>
      </c>
      <c r="M190" s="41" t="str">
        <f t="shared" si="5"/>
        <v>prenom.nom@.fr</v>
      </c>
      <c r="N190" s="41"/>
      <c r="O190" s="41"/>
      <c r="P190" s="41"/>
      <c r="Q190" s="41"/>
      <c r="R190" s="41"/>
      <c r="S190" s="64"/>
      <c r="T190" s="64"/>
      <c r="U190" s="64"/>
      <c r="V190" s="64"/>
      <c r="W190" s="41"/>
      <c r="X190" s="41"/>
      <c r="Y190" s="54"/>
      <c r="Z190" s="41"/>
      <c r="AA190" s="64"/>
      <c r="AB190" s="64"/>
      <c r="AC190" s="64"/>
      <c r="AD190" s="64"/>
      <c r="AE190" s="64"/>
      <c r="AF190" s="70"/>
      <c r="AG190" s="41"/>
      <c r="AH190" s="41"/>
      <c r="AI190" s="68"/>
      <c r="AJ190" s="60"/>
    </row>
    <row r="191" spans="1:36" s="4" customFormat="1" ht="25.5">
      <c r="A191" s="32">
        <v>48</v>
      </c>
      <c r="B191" s="33" t="s">
        <v>197</v>
      </c>
      <c r="C191" s="28">
        <v>3</v>
      </c>
      <c r="D191" s="33" t="s">
        <v>208</v>
      </c>
      <c r="E191" s="22"/>
      <c r="F191" s="22"/>
      <c r="G191" s="2"/>
      <c r="H191" s="2"/>
      <c r="I191" s="50"/>
      <c r="J191" s="41" t="s">
        <v>209</v>
      </c>
      <c r="K191" s="57" t="str">
        <f t="shared" si="5"/>
        <v>téléphone</v>
      </c>
      <c r="L191" s="41" t="str">
        <f t="shared" si="5"/>
        <v>ref_gest</v>
      </c>
      <c r="M191" s="41" t="str">
        <f t="shared" si="5"/>
        <v>prenom.nom@.fr</v>
      </c>
      <c r="N191" s="41"/>
      <c r="O191" s="41"/>
      <c r="P191" s="41"/>
      <c r="Q191" s="41"/>
      <c r="R191" s="41"/>
      <c r="S191" s="64"/>
      <c r="T191" s="64"/>
      <c r="U191" s="64"/>
      <c r="V191" s="64"/>
      <c r="W191" s="41"/>
      <c r="X191" s="41"/>
      <c r="Y191" s="54"/>
      <c r="Z191" s="41"/>
      <c r="AA191" s="64"/>
      <c r="AB191" s="64"/>
      <c r="AC191" s="64"/>
      <c r="AD191" s="64"/>
      <c r="AE191" s="64"/>
      <c r="AF191" s="70"/>
      <c r="AG191" s="41"/>
      <c r="AH191" s="41"/>
      <c r="AI191" s="68"/>
      <c r="AJ191" s="60"/>
    </row>
    <row r="192" spans="1:36" s="4" customFormat="1" ht="25.5">
      <c r="A192" s="32">
        <v>48</v>
      </c>
      <c r="B192" s="33" t="s">
        <v>197</v>
      </c>
      <c r="C192" s="28">
        <v>3</v>
      </c>
      <c r="D192" s="33" t="s">
        <v>208</v>
      </c>
      <c r="E192" s="22"/>
      <c r="F192" s="22"/>
      <c r="G192" s="2"/>
      <c r="H192" s="2"/>
      <c r="I192" s="50"/>
      <c r="J192" s="41" t="s">
        <v>209</v>
      </c>
      <c r="K192" s="57" t="str">
        <f t="shared" si="5"/>
        <v>téléphone</v>
      </c>
      <c r="L192" s="41" t="str">
        <f t="shared" si="5"/>
        <v>ref_gest</v>
      </c>
      <c r="M192" s="41" t="str">
        <f t="shared" si="5"/>
        <v>prenom.nom@.fr</v>
      </c>
      <c r="N192" s="41"/>
      <c r="O192" s="41"/>
      <c r="P192" s="41"/>
      <c r="Q192" s="41"/>
      <c r="R192" s="41"/>
      <c r="S192" s="64"/>
      <c r="T192" s="64"/>
      <c r="U192" s="64"/>
      <c r="V192" s="64"/>
      <c r="W192" s="41"/>
      <c r="X192" s="41"/>
      <c r="Y192" s="54"/>
      <c r="Z192" s="41"/>
      <c r="AA192" s="64"/>
      <c r="AB192" s="64"/>
      <c r="AC192" s="64"/>
      <c r="AD192" s="64"/>
      <c r="AE192" s="64"/>
      <c r="AF192" s="70"/>
      <c r="AG192" s="41"/>
      <c r="AH192" s="41"/>
      <c r="AI192" s="68"/>
      <c r="AJ192" s="60"/>
    </row>
    <row r="193" spans="1:36" s="4" customFormat="1" ht="25.5">
      <c r="A193" s="32">
        <v>48</v>
      </c>
      <c r="B193" s="33" t="s">
        <v>197</v>
      </c>
      <c r="C193" s="28">
        <v>3</v>
      </c>
      <c r="D193" s="33" t="s">
        <v>208</v>
      </c>
      <c r="E193" s="22"/>
      <c r="F193" s="22"/>
      <c r="G193" s="2"/>
      <c r="H193" s="2"/>
      <c r="I193" s="50"/>
      <c r="J193" s="41" t="s">
        <v>209</v>
      </c>
      <c r="K193" s="57" t="str">
        <f t="shared" si="5"/>
        <v>téléphone</v>
      </c>
      <c r="L193" s="41" t="str">
        <f t="shared" si="5"/>
        <v>ref_gest</v>
      </c>
      <c r="M193" s="41" t="str">
        <f t="shared" si="5"/>
        <v>prenom.nom@.fr</v>
      </c>
      <c r="N193" s="41"/>
      <c r="O193" s="41"/>
      <c r="P193" s="41"/>
      <c r="Q193" s="41"/>
      <c r="R193" s="41"/>
      <c r="S193" s="64"/>
      <c r="T193" s="64"/>
      <c r="U193" s="64"/>
      <c r="V193" s="64"/>
      <c r="W193" s="41"/>
      <c r="X193" s="41"/>
      <c r="Y193" s="54"/>
      <c r="Z193" s="41"/>
      <c r="AA193" s="64"/>
      <c r="AB193" s="64"/>
      <c r="AC193" s="64"/>
      <c r="AD193" s="64"/>
      <c r="AE193" s="64"/>
      <c r="AF193" s="70"/>
      <c r="AG193" s="41"/>
      <c r="AH193" s="41"/>
      <c r="AI193" s="68"/>
      <c r="AJ193" s="60"/>
    </row>
    <row r="194" spans="1:36" s="4" customFormat="1" ht="25.5">
      <c r="A194" s="32">
        <v>48</v>
      </c>
      <c r="B194" s="33" t="s">
        <v>197</v>
      </c>
      <c r="C194" s="28">
        <v>3</v>
      </c>
      <c r="D194" s="33" t="s">
        <v>208</v>
      </c>
      <c r="E194" s="22"/>
      <c r="F194" s="22"/>
      <c r="G194" s="2"/>
      <c r="H194" s="2"/>
      <c r="I194" s="50"/>
      <c r="J194" s="41" t="s">
        <v>209</v>
      </c>
      <c r="K194" s="57" t="str">
        <f t="shared" si="5"/>
        <v>téléphone</v>
      </c>
      <c r="L194" s="41" t="str">
        <f t="shared" si="5"/>
        <v>ref_gest</v>
      </c>
      <c r="M194" s="41" t="str">
        <f t="shared" si="5"/>
        <v>prenom.nom@.fr</v>
      </c>
      <c r="N194" s="41"/>
      <c r="O194" s="41"/>
      <c r="P194" s="41"/>
      <c r="Q194" s="41"/>
      <c r="R194" s="41"/>
      <c r="S194" s="64"/>
      <c r="T194" s="64"/>
      <c r="U194" s="64"/>
      <c r="V194" s="64"/>
      <c r="W194" s="41"/>
      <c r="X194" s="41"/>
      <c r="Y194" s="54"/>
      <c r="Z194" s="41"/>
      <c r="AA194" s="64"/>
      <c r="AB194" s="64"/>
      <c r="AC194" s="64"/>
      <c r="AD194" s="64"/>
      <c r="AE194" s="64"/>
      <c r="AF194" s="70"/>
      <c r="AG194" s="41"/>
      <c r="AH194" s="41"/>
      <c r="AI194" s="68"/>
      <c r="AJ194" s="60"/>
    </row>
    <row r="195" spans="1:36" s="4" customFormat="1" ht="25.5">
      <c r="A195" s="32">
        <v>48</v>
      </c>
      <c r="B195" s="33" t="s">
        <v>197</v>
      </c>
      <c r="C195" s="28">
        <v>3</v>
      </c>
      <c r="D195" s="33" t="s">
        <v>208</v>
      </c>
      <c r="E195" s="22"/>
      <c r="F195" s="22"/>
      <c r="G195" s="2"/>
      <c r="H195" s="2"/>
      <c r="I195" s="50"/>
      <c r="J195" s="41" t="s">
        <v>209</v>
      </c>
      <c r="K195" s="57" t="str">
        <f t="shared" si="5"/>
        <v>téléphone</v>
      </c>
      <c r="L195" s="41" t="str">
        <f t="shared" si="5"/>
        <v>ref_gest</v>
      </c>
      <c r="M195" s="41" t="str">
        <f t="shared" si="5"/>
        <v>prenom.nom@.fr</v>
      </c>
      <c r="N195" s="41"/>
      <c r="O195" s="41"/>
      <c r="P195" s="41"/>
      <c r="Q195" s="41"/>
      <c r="R195" s="41"/>
      <c r="S195" s="64"/>
      <c r="T195" s="64"/>
      <c r="U195" s="64"/>
      <c r="V195" s="64"/>
      <c r="W195" s="41"/>
      <c r="X195" s="41"/>
      <c r="Y195" s="54"/>
      <c r="Z195" s="41"/>
      <c r="AA195" s="64"/>
      <c r="AB195" s="64"/>
      <c r="AC195" s="64"/>
      <c r="AD195" s="64"/>
      <c r="AE195" s="64"/>
      <c r="AF195" s="70"/>
      <c r="AG195" s="41"/>
      <c r="AH195" s="41"/>
      <c r="AI195" s="68"/>
      <c r="AJ195" s="60"/>
    </row>
    <row r="196" spans="1:36" s="4" customFormat="1" ht="25.5">
      <c r="A196" s="32">
        <v>49</v>
      </c>
      <c r="B196" s="33" t="s">
        <v>197</v>
      </c>
      <c r="C196" s="28">
        <v>4</v>
      </c>
      <c r="D196" s="33" t="s">
        <v>208</v>
      </c>
      <c r="E196" s="22"/>
      <c r="F196" s="22"/>
      <c r="G196" s="2"/>
      <c r="H196" s="2"/>
      <c r="I196" s="50"/>
      <c r="J196" s="41" t="s">
        <v>209</v>
      </c>
      <c r="K196" s="57" t="str">
        <f t="shared" ref="K196:M239" si="6">K195</f>
        <v>téléphone</v>
      </c>
      <c r="L196" s="41" t="str">
        <f t="shared" si="6"/>
        <v>ref_gest</v>
      </c>
      <c r="M196" s="41" t="str">
        <f t="shared" si="6"/>
        <v>prenom.nom@.fr</v>
      </c>
      <c r="N196" s="41"/>
      <c r="O196" s="41"/>
      <c r="P196" s="41"/>
      <c r="Q196" s="41"/>
      <c r="R196" s="41"/>
      <c r="S196" s="64"/>
      <c r="T196" s="64"/>
      <c r="U196" s="64"/>
      <c r="V196" s="64"/>
      <c r="W196" s="41"/>
      <c r="X196" s="41"/>
      <c r="Y196" s="54"/>
      <c r="Z196" s="41"/>
      <c r="AA196" s="64"/>
      <c r="AB196" s="64"/>
      <c r="AC196" s="64"/>
      <c r="AD196" s="64"/>
      <c r="AE196" s="64"/>
      <c r="AF196" s="70"/>
      <c r="AG196" s="41"/>
      <c r="AH196" s="41"/>
      <c r="AI196" s="68"/>
      <c r="AJ196" s="60"/>
    </row>
    <row r="197" spans="1:36" s="4" customFormat="1" ht="25.5">
      <c r="A197" s="32">
        <v>49</v>
      </c>
      <c r="B197" s="33" t="s">
        <v>197</v>
      </c>
      <c r="C197" s="28">
        <v>4</v>
      </c>
      <c r="D197" s="33" t="s">
        <v>208</v>
      </c>
      <c r="E197" s="22"/>
      <c r="F197" s="22"/>
      <c r="G197" s="2"/>
      <c r="H197" s="2"/>
      <c r="I197" s="50"/>
      <c r="J197" s="41" t="s">
        <v>209</v>
      </c>
      <c r="K197" s="57" t="str">
        <f t="shared" si="6"/>
        <v>téléphone</v>
      </c>
      <c r="L197" s="41" t="str">
        <f t="shared" si="6"/>
        <v>ref_gest</v>
      </c>
      <c r="M197" s="41" t="str">
        <f t="shared" si="6"/>
        <v>prenom.nom@.fr</v>
      </c>
      <c r="N197" s="41"/>
      <c r="O197" s="41"/>
      <c r="P197" s="41"/>
      <c r="Q197" s="41"/>
      <c r="R197" s="41"/>
      <c r="S197" s="64"/>
      <c r="T197" s="64"/>
      <c r="U197" s="64"/>
      <c r="V197" s="64"/>
      <c r="W197" s="41"/>
      <c r="X197" s="41"/>
      <c r="Y197" s="54"/>
      <c r="Z197" s="41"/>
      <c r="AA197" s="64"/>
      <c r="AB197" s="64"/>
      <c r="AC197" s="64"/>
      <c r="AD197" s="64"/>
      <c r="AE197" s="64"/>
      <c r="AF197" s="70"/>
      <c r="AG197" s="41"/>
      <c r="AH197" s="41"/>
      <c r="AI197" s="68"/>
      <c r="AJ197" s="60"/>
    </row>
    <row r="198" spans="1:36" s="4" customFormat="1" ht="25.5">
      <c r="A198" s="32">
        <v>49</v>
      </c>
      <c r="B198" s="33" t="s">
        <v>197</v>
      </c>
      <c r="C198" s="28">
        <v>4</v>
      </c>
      <c r="D198" s="33" t="s">
        <v>208</v>
      </c>
      <c r="E198" s="22"/>
      <c r="F198" s="22"/>
      <c r="G198" s="2"/>
      <c r="H198" s="2"/>
      <c r="I198" s="50"/>
      <c r="J198" s="41" t="s">
        <v>209</v>
      </c>
      <c r="K198" s="57" t="str">
        <f t="shared" si="6"/>
        <v>téléphone</v>
      </c>
      <c r="L198" s="41" t="str">
        <f t="shared" si="6"/>
        <v>ref_gest</v>
      </c>
      <c r="M198" s="41" t="str">
        <f t="shared" si="6"/>
        <v>prenom.nom@.fr</v>
      </c>
      <c r="N198" s="41"/>
      <c r="O198" s="41"/>
      <c r="P198" s="41"/>
      <c r="Q198" s="41"/>
      <c r="R198" s="41"/>
      <c r="S198" s="64"/>
      <c r="T198" s="64"/>
      <c r="U198" s="64"/>
      <c r="V198" s="64"/>
      <c r="W198" s="41"/>
      <c r="X198" s="41"/>
      <c r="Y198" s="54"/>
      <c r="Z198" s="41"/>
      <c r="AA198" s="64"/>
      <c r="AB198" s="64"/>
      <c r="AC198" s="64"/>
      <c r="AD198" s="64"/>
      <c r="AE198" s="64"/>
      <c r="AF198" s="70"/>
      <c r="AG198" s="41"/>
      <c r="AH198" s="41"/>
      <c r="AI198" s="68"/>
      <c r="AJ198" s="60"/>
    </row>
    <row r="199" spans="1:36" s="4" customFormat="1" ht="25.5">
      <c r="A199" s="32">
        <v>49</v>
      </c>
      <c r="B199" s="33" t="s">
        <v>197</v>
      </c>
      <c r="C199" s="28">
        <v>4</v>
      </c>
      <c r="D199" s="33" t="s">
        <v>208</v>
      </c>
      <c r="E199" s="22"/>
      <c r="F199" s="22"/>
      <c r="G199" s="2"/>
      <c r="H199" s="2"/>
      <c r="I199" s="50"/>
      <c r="J199" s="41" t="s">
        <v>209</v>
      </c>
      <c r="K199" s="57" t="str">
        <f t="shared" si="6"/>
        <v>téléphone</v>
      </c>
      <c r="L199" s="41" t="str">
        <f t="shared" si="6"/>
        <v>ref_gest</v>
      </c>
      <c r="M199" s="41" t="str">
        <f t="shared" si="6"/>
        <v>prenom.nom@.fr</v>
      </c>
      <c r="N199" s="41"/>
      <c r="O199" s="41"/>
      <c r="P199" s="41"/>
      <c r="Q199" s="41"/>
      <c r="R199" s="41"/>
      <c r="S199" s="64"/>
      <c r="T199" s="64"/>
      <c r="U199" s="64"/>
      <c r="V199" s="64"/>
      <c r="W199" s="41"/>
      <c r="X199" s="41"/>
      <c r="Y199" s="54"/>
      <c r="Z199" s="41"/>
      <c r="AA199" s="64"/>
      <c r="AB199" s="64"/>
      <c r="AC199" s="64"/>
      <c r="AD199" s="64"/>
      <c r="AE199" s="64"/>
      <c r="AF199" s="70"/>
      <c r="AG199" s="41"/>
      <c r="AH199" s="41"/>
      <c r="AI199" s="68"/>
      <c r="AJ199" s="60"/>
    </row>
    <row r="200" spans="1:36" s="4" customFormat="1" ht="25.5">
      <c r="A200" s="32">
        <v>49</v>
      </c>
      <c r="B200" s="33" t="s">
        <v>197</v>
      </c>
      <c r="C200" s="28">
        <v>4</v>
      </c>
      <c r="D200" s="33" t="s">
        <v>208</v>
      </c>
      <c r="E200" s="22"/>
      <c r="F200" s="22"/>
      <c r="G200" s="2"/>
      <c r="H200" s="2"/>
      <c r="I200" s="50"/>
      <c r="J200" s="41" t="s">
        <v>209</v>
      </c>
      <c r="K200" s="57" t="str">
        <f t="shared" si="6"/>
        <v>téléphone</v>
      </c>
      <c r="L200" s="41" t="str">
        <f t="shared" si="6"/>
        <v>ref_gest</v>
      </c>
      <c r="M200" s="41" t="str">
        <f t="shared" si="6"/>
        <v>prenom.nom@.fr</v>
      </c>
      <c r="N200" s="41"/>
      <c r="O200" s="41"/>
      <c r="P200" s="41"/>
      <c r="Q200" s="41"/>
      <c r="R200" s="41"/>
      <c r="S200" s="64"/>
      <c r="T200" s="64"/>
      <c r="U200" s="64"/>
      <c r="V200" s="64"/>
      <c r="W200" s="41"/>
      <c r="X200" s="41"/>
      <c r="Y200" s="54"/>
      <c r="Z200" s="41"/>
      <c r="AA200" s="64"/>
      <c r="AB200" s="64"/>
      <c r="AC200" s="64"/>
      <c r="AD200" s="64"/>
      <c r="AE200" s="64"/>
      <c r="AF200" s="70"/>
      <c r="AG200" s="41"/>
      <c r="AH200" s="41"/>
      <c r="AI200" s="68"/>
      <c r="AJ200" s="60"/>
    </row>
    <row r="201" spans="1:36" s="4" customFormat="1" ht="25.5">
      <c r="A201" s="32">
        <v>50</v>
      </c>
      <c r="B201" s="33" t="s">
        <v>197</v>
      </c>
      <c r="C201" s="28">
        <v>5</v>
      </c>
      <c r="D201" s="33" t="s">
        <v>208</v>
      </c>
      <c r="E201" s="22"/>
      <c r="F201" s="22"/>
      <c r="G201" s="2"/>
      <c r="H201" s="2"/>
      <c r="I201" s="50"/>
      <c r="J201" s="41" t="s">
        <v>209</v>
      </c>
      <c r="K201" s="57" t="str">
        <f t="shared" si="6"/>
        <v>téléphone</v>
      </c>
      <c r="L201" s="41" t="str">
        <f t="shared" si="6"/>
        <v>ref_gest</v>
      </c>
      <c r="M201" s="41" t="str">
        <f t="shared" si="6"/>
        <v>prenom.nom@.fr</v>
      </c>
      <c r="N201" s="41"/>
      <c r="O201" s="41"/>
      <c r="P201" s="41"/>
      <c r="Q201" s="41"/>
      <c r="R201" s="41"/>
      <c r="S201" s="64"/>
      <c r="T201" s="64"/>
      <c r="U201" s="64"/>
      <c r="V201" s="64"/>
      <c r="W201" s="41"/>
      <c r="X201" s="41"/>
      <c r="Y201" s="54"/>
      <c r="Z201" s="41"/>
      <c r="AA201" s="64"/>
      <c r="AB201" s="64"/>
      <c r="AC201" s="64"/>
      <c r="AD201" s="64"/>
      <c r="AE201" s="64"/>
      <c r="AF201" s="70"/>
      <c r="AG201" s="41"/>
      <c r="AH201" s="41"/>
      <c r="AI201" s="68"/>
      <c r="AJ201" s="60"/>
    </row>
    <row r="202" spans="1:36" s="4" customFormat="1" ht="25.5">
      <c r="A202" s="32">
        <v>50</v>
      </c>
      <c r="B202" s="33" t="s">
        <v>197</v>
      </c>
      <c r="C202" s="28">
        <v>5</v>
      </c>
      <c r="D202" s="33" t="s">
        <v>208</v>
      </c>
      <c r="E202" s="22"/>
      <c r="F202" s="22"/>
      <c r="G202" s="2"/>
      <c r="H202" s="2"/>
      <c r="I202" s="50"/>
      <c r="J202" s="41" t="s">
        <v>209</v>
      </c>
      <c r="K202" s="57" t="str">
        <f t="shared" si="6"/>
        <v>téléphone</v>
      </c>
      <c r="L202" s="41" t="str">
        <f t="shared" si="6"/>
        <v>ref_gest</v>
      </c>
      <c r="M202" s="41" t="str">
        <f t="shared" si="6"/>
        <v>prenom.nom@.fr</v>
      </c>
      <c r="N202" s="41"/>
      <c r="O202" s="41"/>
      <c r="P202" s="41"/>
      <c r="Q202" s="41"/>
      <c r="R202" s="41"/>
      <c r="S202" s="64"/>
      <c r="T202" s="64"/>
      <c r="U202" s="64"/>
      <c r="V202" s="64"/>
      <c r="W202" s="41"/>
      <c r="X202" s="41"/>
      <c r="Y202" s="54"/>
      <c r="Z202" s="41"/>
      <c r="AA202" s="64"/>
      <c r="AB202" s="64"/>
      <c r="AC202" s="64"/>
      <c r="AD202" s="64"/>
      <c r="AE202" s="64"/>
      <c r="AF202" s="70"/>
      <c r="AG202" s="41"/>
      <c r="AH202" s="41"/>
      <c r="AI202" s="68"/>
      <c r="AJ202" s="60"/>
    </row>
    <row r="203" spans="1:36" s="4" customFormat="1" ht="25.5">
      <c r="A203" s="32">
        <v>50</v>
      </c>
      <c r="B203" s="33" t="s">
        <v>197</v>
      </c>
      <c r="C203" s="28">
        <v>5</v>
      </c>
      <c r="D203" s="33" t="s">
        <v>208</v>
      </c>
      <c r="E203" s="22"/>
      <c r="F203" s="22"/>
      <c r="G203" s="2"/>
      <c r="H203" s="2"/>
      <c r="I203" s="50"/>
      <c r="J203" s="41" t="s">
        <v>209</v>
      </c>
      <c r="K203" s="57" t="str">
        <f t="shared" si="6"/>
        <v>téléphone</v>
      </c>
      <c r="L203" s="41" t="str">
        <f t="shared" si="6"/>
        <v>ref_gest</v>
      </c>
      <c r="M203" s="41" t="str">
        <f t="shared" si="6"/>
        <v>prenom.nom@.fr</v>
      </c>
      <c r="N203" s="41"/>
      <c r="O203" s="41"/>
      <c r="P203" s="41"/>
      <c r="Q203" s="41"/>
      <c r="R203" s="41"/>
      <c r="S203" s="64"/>
      <c r="T203" s="64"/>
      <c r="U203" s="64"/>
      <c r="V203" s="64"/>
      <c r="W203" s="41"/>
      <c r="X203" s="41"/>
      <c r="Y203" s="54"/>
      <c r="Z203" s="41"/>
      <c r="AA203" s="64"/>
      <c r="AB203" s="64"/>
      <c r="AC203" s="64"/>
      <c r="AD203" s="64"/>
      <c r="AE203" s="64"/>
      <c r="AF203" s="70"/>
      <c r="AG203" s="41"/>
      <c r="AH203" s="41"/>
      <c r="AI203" s="68"/>
      <c r="AJ203" s="60"/>
    </row>
    <row r="204" spans="1:36" s="4" customFormat="1" ht="25.5">
      <c r="A204" s="32">
        <v>50</v>
      </c>
      <c r="B204" s="33" t="s">
        <v>197</v>
      </c>
      <c r="C204" s="28">
        <v>5</v>
      </c>
      <c r="D204" s="33" t="s">
        <v>208</v>
      </c>
      <c r="E204" s="22"/>
      <c r="F204" s="22"/>
      <c r="G204" s="2"/>
      <c r="H204" s="2"/>
      <c r="I204" s="50"/>
      <c r="J204" s="41" t="s">
        <v>209</v>
      </c>
      <c r="K204" s="57" t="str">
        <f t="shared" si="6"/>
        <v>téléphone</v>
      </c>
      <c r="L204" s="41" t="str">
        <f t="shared" si="6"/>
        <v>ref_gest</v>
      </c>
      <c r="M204" s="41" t="str">
        <f t="shared" si="6"/>
        <v>prenom.nom@.fr</v>
      </c>
      <c r="N204" s="41"/>
      <c r="O204" s="41"/>
      <c r="P204" s="41"/>
      <c r="Q204" s="41"/>
      <c r="R204" s="41"/>
      <c r="S204" s="64"/>
      <c r="T204" s="64"/>
      <c r="U204" s="64"/>
      <c r="V204" s="64"/>
      <c r="W204" s="41"/>
      <c r="X204" s="41"/>
      <c r="Y204" s="54"/>
      <c r="Z204" s="41"/>
      <c r="AA204" s="64"/>
      <c r="AB204" s="64"/>
      <c r="AC204" s="64"/>
      <c r="AD204" s="64"/>
      <c r="AE204" s="64"/>
      <c r="AF204" s="70"/>
      <c r="AG204" s="41"/>
      <c r="AH204" s="41"/>
      <c r="AI204" s="68"/>
      <c r="AJ204" s="60"/>
    </row>
    <row r="205" spans="1:36" s="4" customFormat="1" ht="25.5">
      <c r="A205" s="32">
        <v>50</v>
      </c>
      <c r="B205" s="33" t="s">
        <v>197</v>
      </c>
      <c r="C205" s="28">
        <v>5</v>
      </c>
      <c r="D205" s="33" t="s">
        <v>208</v>
      </c>
      <c r="E205" s="22"/>
      <c r="F205" s="22"/>
      <c r="G205" s="2"/>
      <c r="H205" s="2"/>
      <c r="I205" s="50"/>
      <c r="J205" s="41" t="s">
        <v>209</v>
      </c>
      <c r="K205" s="57" t="str">
        <f t="shared" si="6"/>
        <v>téléphone</v>
      </c>
      <c r="L205" s="41" t="str">
        <f t="shared" si="6"/>
        <v>ref_gest</v>
      </c>
      <c r="M205" s="41" t="str">
        <f t="shared" si="6"/>
        <v>prenom.nom@.fr</v>
      </c>
      <c r="N205" s="41"/>
      <c r="O205" s="41"/>
      <c r="P205" s="41"/>
      <c r="Q205" s="41"/>
      <c r="R205" s="41"/>
      <c r="S205" s="64"/>
      <c r="T205" s="64"/>
      <c r="U205" s="64"/>
      <c r="V205" s="64"/>
      <c r="W205" s="41"/>
      <c r="X205" s="41"/>
      <c r="Y205" s="54"/>
      <c r="Z205" s="41"/>
      <c r="AA205" s="64"/>
      <c r="AB205" s="64"/>
      <c r="AC205" s="64"/>
      <c r="AD205" s="64"/>
      <c r="AE205" s="64"/>
      <c r="AF205" s="70"/>
      <c r="AG205" s="41"/>
      <c r="AH205" s="41"/>
      <c r="AI205" s="68"/>
      <c r="AJ205" s="60"/>
    </row>
    <row r="206" spans="1:36" s="4" customFormat="1" ht="25.5">
      <c r="A206" s="32">
        <v>51</v>
      </c>
      <c r="B206" s="33" t="s">
        <v>204</v>
      </c>
      <c r="C206" s="28">
        <v>1</v>
      </c>
      <c r="D206" s="33" t="s">
        <v>208</v>
      </c>
      <c r="E206" s="22"/>
      <c r="F206" s="22"/>
      <c r="G206" s="2"/>
      <c r="H206" s="2"/>
      <c r="I206" s="50"/>
      <c r="J206" s="41" t="s">
        <v>209</v>
      </c>
      <c r="K206" s="57" t="str">
        <f t="shared" si="6"/>
        <v>téléphone</v>
      </c>
      <c r="L206" s="41" t="str">
        <f t="shared" si="6"/>
        <v>ref_gest</v>
      </c>
      <c r="M206" s="41" t="str">
        <f t="shared" si="6"/>
        <v>prenom.nom@.fr</v>
      </c>
      <c r="N206" s="41"/>
      <c r="O206" s="41"/>
      <c r="P206" s="41"/>
      <c r="Q206" s="41"/>
      <c r="R206" s="41"/>
      <c r="S206" s="64"/>
      <c r="T206" s="64"/>
      <c r="U206" s="64"/>
      <c r="V206" s="64"/>
      <c r="W206" s="41"/>
      <c r="X206" s="41"/>
      <c r="Y206" s="54"/>
      <c r="Z206" s="41"/>
      <c r="AA206" s="64"/>
      <c r="AB206" s="64"/>
      <c r="AC206" s="64"/>
      <c r="AD206" s="64"/>
      <c r="AE206" s="64"/>
      <c r="AF206" s="70"/>
      <c r="AG206" s="41"/>
      <c r="AH206" s="41"/>
      <c r="AI206" s="68"/>
      <c r="AJ206" s="60"/>
    </row>
    <row r="207" spans="1:36" s="4" customFormat="1" ht="25.5">
      <c r="A207" s="32">
        <v>51</v>
      </c>
      <c r="B207" s="33" t="s">
        <v>204</v>
      </c>
      <c r="C207" s="28">
        <v>1</v>
      </c>
      <c r="D207" s="33" t="s">
        <v>208</v>
      </c>
      <c r="E207" s="22"/>
      <c r="F207" s="22"/>
      <c r="G207" s="2"/>
      <c r="H207" s="2"/>
      <c r="I207" s="50"/>
      <c r="J207" s="41" t="s">
        <v>209</v>
      </c>
      <c r="K207" s="57" t="str">
        <f t="shared" si="6"/>
        <v>téléphone</v>
      </c>
      <c r="L207" s="41" t="str">
        <f t="shared" si="6"/>
        <v>ref_gest</v>
      </c>
      <c r="M207" s="41" t="str">
        <f t="shared" si="6"/>
        <v>prenom.nom@.fr</v>
      </c>
      <c r="N207" s="41"/>
      <c r="O207" s="41"/>
      <c r="P207" s="41"/>
      <c r="Q207" s="41"/>
      <c r="R207" s="41"/>
      <c r="S207" s="64"/>
      <c r="T207" s="64"/>
      <c r="U207" s="64"/>
      <c r="V207" s="64"/>
      <c r="W207" s="41"/>
      <c r="X207" s="41"/>
      <c r="Y207" s="54"/>
      <c r="Z207" s="41"/>
      <c r="AA207" s="64"/>
      <c r="AB207" s="64"/>
      <c r="AC207" s="64"/>
      <c r="AD207" s="64"/>
      <c r="AE207" s="64"/>
      <c r="AF207" s="70"/>
      <c r="AG207" s="41"/>
      <c r="AH207" s="41"/>
      <c r="AI207" s="68"/>
      <c r="AJ207" s="60"/>
    </row>
    <row r="208" spans="1:36" s="4" customFormat="1" ht="25.5">
      <c r="A208" s="32">
        <v>51</v>
      </c>
      <c r="B208" s="33" t="s">
        <v>204</v>
      </c>
      <c r="C208" s="28">
        <v>1</v>
      </c>
      <c r="D208" s="33" t="s">
        <v>208</v>
      </c>
      <c r="E208" s="22"/>
      <c r="F208" s="22"/>
      <c r="G208" s="2"/>
      <c r="H208" s="2"/>
      <c r="I208" s="50"/>
      <c r="J208" s="41" t="s">
        <v>209</v>
      </c>
      <c r="K208" s="57" t="str">
        <f t="shared" si="6"/>
        <v>téléphone</v>
      </c>
      <c r="L208" s="41" t="str">
        <f t="shared" si="6"/>
        <v>ref_gest</v>
      </c>
      <c r="M208" s="41" t="str">
        <f t="shared" si="6"/>
        <v>prenom.nom@.fr</v>
      </c>
      <c r="N208" s="41"/>
      <c r="O208" s="41"/>
      <c r="P208" s="41"/>
      <c r="Q208" s="41"/>
      <c r="R208" s="41"/>
      <c r="S208" s="64"/>
      <c r="T208" s="64"/>
      <c r="U208" s="64"/>
      <c r="V208" s="64"/>
      <c r="W208" s="41"/>
      <c r="X208" s="41"/>
      <c r="Y208" s="54"/>
      <c r="Z208" s="41"/>
      <c r="AA208" s="64"/>
      <c r="AB208" s="64"/>
      <c r="AC208" s="64"/>
      <c r="AD208" s="64"/>
      <c r="AE208" s="64"/>
      <c r="AF208" s="70"/>
      <c r="AG208" s="41"/>
      <c r="AH208" s="41"/>
      <c r="AI208" s="68"/>
      <c r="AJ208" s="60"/>
    </row>
    <row r="209" spans="1:36" s="4" customFormat="1" ht="25.5">
      <c r="A209" s="32">
        <v>51</v>
      </c>
      <c r="B209" s="33" t="s">
        <v>204</v>
      </c>
      <c r="C209" s="28">
        <v>1</v>
      </c>
      <c r="D209" s="33" t="s">
        <v>208</v>
      </c>
      <c r="E209" s="22"/>
      <c r="F209" s="22"/>
      <c r="G209" s="2"/>
      <c r="H209" s="2"/>
      <c r="I209" s="50"/>
      <c r="J209" s="41" t="s">
        <v>209</v>
      </c>
      <c r="K209" s="57" t="str">
        <f t="shared" si="6"/>
        <v>téléphone</v>
      </c>
      <c r="L209" s="41" t="str">
        <f t="shared" si="6"/>
        <v>ref_gest</v>
      </c>
      <c r="M209" s="41" t="str">
        <f t="shared" si="6"/>
        <v>prenom.nom@.fr</v>
      </c>
      <c r="N209" s="41"/>
      <c r="O209" s="41"/>
      <c r="P209" s="41"/>
      <c r="Q209" s="41"/>
      <c r="R209" s="41"/>
      <c r="S209" s="64"/>
      <c r="T209" s="64"/>
      <c r="U209" s="64"/>
      <c r="V209" s="64"/>
      <c r="W209" s="41"/>
      <c r="X209" s="41"/>
      <c r="Y209" s="54"/>
      <c r="Z209" s="41"/>
      <c r="AA209" s="64"/>
      <c r="AB209" s="64"/>
      <c r="AC209" s="64"/>
      <c r="AD209" s="64"/>
      <c r="AE209" s="64"/>
      <c r="AF209" s="70"/>
      <c r="AG209" s="41"/>
      <c r="AH209" s="41"/>
      <c r="AI209" s="68"/>
      <c r="AJ209" s="60"/>
    </row>
    <row r="210" spans="1:36" s="4" customFormat="1" ht="25.5">
      <c r="A210" s="32">
        <v>52</v>
      </c>
      <c r="B210" s="33" t="s">
        <v>204</v>
      </c>
      <c r="C210" s="28">
        <v>2</v>
      </c>
      <c r="D210" s="33" t="s">
        <v>208</v>
      </c>
      <c r="E210" s="22"/>
      <c r="F210" s="22"/>
      <c r="G210" s="2"/>
      <c r="H210" s="2"/>
      <c r="I210" s="50"/>
      <c r="J210" s="41" t="s">
        <v>209</v>
      </c>
      <c r="K210" s="57" t="str">
        <f t="shared" si="6"/>
        <v>téléphone</v>
      </c>
      <c r="L210" s="41" t="str">
        <f t="shared" si="6"/>
        <v>ref_gest</v>
      </c>
      <c r="M210" s="41" t="str">
        <f t="shared" si="6"/>
        <v>prenom.nom@.fr</v>
      </c>
      <c r="N210" s="41"/>
      <c r="O210" s="41"/>
      <c r="P210" s="41"/>
      <c r="Q210" s="41"/>
      <c r="R210" s="41"/>
      <c r="S210" s="64"/>
      <c r="T210" s="64"/>
      <c r="U210" s="64"/>
      <c r="V210" s="64"/>
      <c r="W210" s="41"/>
      <c r="X210" s="41"/>
      <c r="Y210" s="54"/>
      <c r="Z210" s="41"/>
      <c r="AA210" s="64"/>
      <c r="AB210" s="64"/>
      <c r="AC210" s="64"/>
      <c r="AD210" s="64"/>
      <c r="AE210" s="64"/>
      <c r="AF210" s="70"/>
      <c r="AG210" s="41"/>
      <c r="AH210" s="41"/>
      <c r="AI210" s="68"/>
      <c r="AJ210" s="60"/>
    </row>
    <row r="211" spans="1:36" s="4" customFormat="1" ht="25.5">
      <c r="A211" s="32">
        <v>52</v>
      </c>
      <c r="B211" s="33" t="s">
        <v>204</v>
      </c>
      <c r="C211" s="28">
        <v>2</v>
      </c>
      <c r="D211" s="33" t="s">
        <v>208</v>
      </c>
      <c r="E211" s="22"/>
      <c r="F211" s="22"/>
      <c r="G211" s="2"/>
      <c r="H211" s="2"/>
      <c r="I211" s="50"/>
      <c r="J211" s="41" t="s">
        <v>209</v>
      </c>
      <c r="K211" s="57" t="str">
        <f t="shared" si="6"/>
        <v>téléphone</v>
      </c>
      <c r="L211" s="41" t="str">
        <f t="shared" si="6"/>
        <v>ref_gest</v>
      </c>
      <c r="M211" s="41" t="str">
        <f t="shared" si="6"/>
        <v>prenom.nom@.fr</v>
      </c>
      <c r="N211" s="41"/>
      <c r="O211" s="41"/>
      <c r="P211" s="41"/>
      <c r="Q211" s="41"/>
      <c r="R211" s="41"/>
      <c r="S211" s="64"/>
      <c r="T211" s="64"/>
      <c r="U211" s="64"/>
      <c r="V211" s="64"/>
      <c r="W211" s="41"/>
      <c r="X211" s="41"/>
      <c r="Y211" s="54"/>
      <c r="Z211" s="41"/>
      <c r="AA211" s="64"/>
      <c r="AB211" s="64"/>
      <c r="AC211" s="64"/>
      <c r="AD211" s="64"/>
      <c r="AE211" s="64"/>
      <c r="AF211" s="70"/>
      <c r="AG211" s="41"/>
      <c r="AH211" s="41"/>
      <c r="AI211" s="68"/>
      <c r="AJ211" s="60"/>
    </row>
    <row r="212" spans="1:36" s="4" customFormat="1" ht="25.5">
      <c r="A212" s="32">
        <v>52</v>
      </c>
      <c r="B212" s="33" t="s">
        <v>204</v>
      </c>
      <c r="C212" s="28">
        <v>2</v>
      </c>
      <c r="D212" s="33" t="s">
        <v>208</v>
      </c>
      <c r="E212" s="22"/>
      <c r="F212" s="22"/>
      <c r="G212" s="2"/>
      <c r="H212" s="2"/>
      <c r="I212" s="50"/>
      <c r="J212" s="41" t="s">
        <v>209</v>
      </c>
      <c r="K212" s="57" t="str">
        <f t="shared" si="6"/>
        <v>téléphone</v>
      </c>
      <c r="L212" s="41" t="str">
        <f t="shared" si="6"/>
        <v>ref_gest</v>
      </c>
      <c r="M212" s="41" t="str">
        <f t="shared" si="6"/>
        <v>prenom.nom@.fr</v>
      </c>
      <c r="N212" s="41"/>
      <c r="O212" s="41"/>
      <c r="P212" s="41"/>
      <c r="Q212" s="41"/>
      <c r="R212" s="41"/>
      <c r="S212" s="64"/>
      <c r="T212" s="64"/>
      <c r="U212" s="64"/>
      <c r="V212" s="64"/>
      <c r="W212" s="41"/>
      <c r="X212" s="41"/>
      <c r="Y212" s="54"/>
      <c r="Z212" s="41"/>
      <c r="AA212" s="64"/>
      <c r="AB212" s="64"/>
      <c r="AC212" s="64"/>
      <c r="AD212" s="64"/>
      <c r="AE212" s="64"/>
      <c r="AF212" s="70"/>
      <c r="AG212" s="41"/>
      <c r="AH212" s="41"/>
      <c r="AI212" s="68"/>
      <c r="AJ212" s="60"/>
    </row>
    <row r="213" spans="1:36" s="4" customFormat="1" ht="25.5">
      <c r="A213" s="32">
        <v>52</v>
      </c>
      <c r="B213" s="33" t="s">
        <v>204</v>
      </c>
      <c r="C213" s="28">
        <v>2</v>
      </c>
      <c r="D213" s="33" t="s">
        <v>208</v>
      </c>
      <c r="E213" s="22"/>
      <c r="F213" s="22"/>
      <c r="G213" s="2"/>
      <c r="H213" s="2"/>
      <c r="I213" s="50"/>
      <c r="J213" s="41" t="s">
        <v>209</v>
      </c>
      <c r="K213" s="57" t="str">
        <f t="shared" si="6"/>
        <v>téléphone</v>
      </c>
      <c r="L213" s="41" t="str">
        <f t="shared" si="6"/>
        <v>ref_gest</v>
      </c>
      <c r="M213" s="41" t="str">
        <f t="shared" si="6"/>
        <v>prenom.nom@.fr</v>
      </c>
      <c r="N213" s="41"/>
      <c r="O213" s="41"/>
      <c r="P213" s="41"/>
      <c r="Q213" s="41"/>
      <c r="R213" s="41"/>
      <c r="S213" s="64"/>
      <c r="T213" s="64"/>
      <c r="U213" s="64"/>
      <c r="V213" s="64"/>
      <c r="W213" s="41"/>
      <c r="X213" s="41"/>
      <c r="Y213" s="54"/>
      <c r="Z213" s="41"/>
      <c r="AA213" s="64"/>
      <c r="AB213" s="64"/>
      <c r="AC213" s="64"/>
      <c r="AD213" s="64"/>
      <c r="AE213" s="64"/>
      <c r="AF213" s="70"/>
      <c r="AG213" s="41"/>
      <c r="AH213" s="41"/>
      <c r="AI213" s="68"/>
      <c r="AJ213" s="60"/>
    </row>
    <row r="214" spans="1:36" s="4" customFormat="1" ht="15.75" customHeight="1">
      <c r="A214" s="32">
        <v>53</v>
      </c>
      <c r="B214" s="33" t="s">
        <v>204</v>
      </c>
      <c r="C214" s="28">
        <v>3</v>
      </c>
      <c r="D214" s="33" t="s">
        <v>208</v>
      </c>
      <c r="E214" s="22"/>
      <c r="F214" s="22"/>
      <c r="G214" s="2"/>
      <c r="H214" s="2"/>
      <c r="I214" s="50"/>
      <c r="J214" s="41" t="s">
        <v>209</v>
      </c>
      <c r="K214" s="57" t="str">
        <f t="shared" si="6"/>
        <v>téléphone</v>
      </c>
      <c r="L214" s="41" t="str">
        <f t="shared" si="6"/>
        <v>ref_gest</v>
      </c>
      <c r="M214" s="41" t="str">
        <f t="shared" si="6"/>
        <v>prenom.nom@.fr</v>
      </c>
      <c r="N214" s="41"/>
      <c r="O214" s="41"/>
      <c r="P214" s="41"/>
      <c r="Q214" s="41"/>
      <c r="R214" s="41"/>
      <c r="S214" s="64"/>
      <c r="T214" s="64"/>
      <c r="U214" s="64"/>
      <c r="V214" s="64"/>
      <c r="W214" s="41"/>
      <c r="X214" s="41"/>
      <c r="Y214" s="54"/>
      <c r="Z214" s="41"/>
      <c r="AA214" s="64"/>
      <c r="AB214" s="64"/>
      <c r="AC214" s="64"/>
      <c r="AD214" s="64"/>
      <c r="AE214" s="64"/>
      <c r="AF214" s="70"/>
      <c r="AG214" s="41"/>
      <c r="AH214" s="41"/>
      <c r="AI214" s="68"/>
      <c r="AJ214" s="60"/>
    </row>
    <row r="215" spans="1:36" s="4" customFormat="1" ht="15.75" customHeight="1">
      <c r="A215" s="32">
        <v>53</v>
      </c>
      <c r="B215" s="33" t="s">
        <v>204</v>
      </c>
      <c r="C215" s="28">
        <v>3</v>
      </c>
      <c r="D215" s="33" t="s">
        <v>208</v>
      </c>
      <c r="E215" s="22"/>
      <c r="F215" s="22"/>
      <c r="G215" s="2"/>
      <c r="H215" s="2"/>
      <c r="I215" s="50"/>
      <c r="J215" s="41" t="s">
        <v>209</v>
      </c>
      <c r="K215" s="57" t="str">
        <f t="shared" si="6"/>
        <v>téléphone</v>
      </c>
      <c r="L215" s="41" t="str">
        <f t="shared" si="6"/>
        <v>ref_gest</v>
      </c>
      <c r="M215" s="41" t="str">
        <f t="shared" si="6"/>
        <v>prenom.nom@.fr</v>
      </c>
      <c r="N215" s="41"/>
      <c r="O215" s="41"/>
      <c r="P215" s="41"/>
      <c r="Q215" s="41"/>
      <c r="R215" s="41"/>
      <c r="S215" s="64"/>
      <c r="T215" s="64"/>
      <c r="U215" s="64"/>
      <c r="V215" s="64"/>
      <c r="W215" s="41"/>
      <c r="X215" s="41"/>
      <c r="Y215" s="54"/>
      <c r="Z215" s="41"/>
      <c r="AA215" s="64"/>
      <c r="AB215" s="64"/>
      <c r="AC215" s="64"/>
      <c r="AD215" s="64"/>
      <c r="AE215" s="64"/>
      <c r="AF215" s="70"/>
      <c r="AG215" s="41"/>
      <c r="AH215" s="41"/>
      <c r="AI215" s="68"/>
      <c r="AJ215" s="60"/>
    </row>
    <row r="216" spans="1:36" s="4" customFormat="1" ht="25.5">
      <c r="A216" s="32">
        <v>53</v>
      </c>
      <c r="B216" s="33" t="s">
        <v>204</v>
      </c>
      <c r="C216" s="28">
        <v>3</v>
      </c>
      <c r="D216" s="33" t="s">
        <v>208</v>
      </c>
      <c r="E216" s="22"/>
      <c r="F216" s="22"/>
      <c r="G216" s="2"/>
      <c r="H216" s="2"/>
      <c r="I216" s="50"/>
      <c r="J216" s="41" t="s">
        <v>209</v>
      </c>
      <c r="K216" s="57" t="str">
        <f t="shared" si="6"/>
        <v>téléphone</v>
      </c>
      <c r="L216" s="41" t="str">
        <f t="shared" si="6"/>
        <v>ref_gest</v>
      </c>
      <c r="M216" s="41" t="str">
        <f t="shared" si="6"/>
        <v>prenom.nom@.fr</v>
      </c>
      <c r="N216" s="41"/>
      <c r="O216" s="41"/>
      <c r="P216" s="41"/>
      <c r="Q216" s="41"/>
      <c r="R216" s="41"/>
      <c r="S216" s="64"/>
      <c r="T216" s="64"/>
      <c r="U216" s="64"/>
      <c r="V216" s="64"/>
      <c r="W216" s="41"/>
      <c r="X216" s="41"/>
      <c r="Y216" s="54"/>
      <c r="Z216" s="41"/>
      <c r="AA216" s="64"/>
      <c r="AB216" s="64"/>
      <c r="AC216" s="64"/>
      <c r="AD216" s="64"/>
      <c r="AE216" s="64"/>
      <c r="AF216" s="70"/>
      <c r="AG216" s="41"/>
      <c r="AH216" s="41"/>
      <c r="AI216" s="68"/>
      <c r="AJ216" s="60"/>
    </row>
    <row r="217" spans="1:36" s="4" customFormat="1" ht="25.5">
      <c r="A217" s="32">
        <v>53</v>
      </c>
      <c r="B217" s="33" t="s">
        <v>204</v>
      </c>
      <c r="C217" s="28">
        <v>3</v>
      </c>
      <c r="D217" s="33" t="s">
        <v>208</v>
      </c>
      <c r="E217" s="22"/>
      <c r="F217" s="22"/>
      <c r="G217" s="2"/>
      <c r="H217" s="2"/>
      <c r="I217" s="50"/>
      <c r="J217" s="41" t="s">
        <v>209</v>
      </c>
      <c r="K217" s="57" t="str">
        <f t="shared" si="6"/>
        <v>téléphone</v>
      </c>
      <c r="L217" s="41" t="str">
        <f t="shared" si="6"/>
        <v>ref_gest</v>
      </c>
      <c r="M217" s="41" t="str">
        <f t="shared" si="6"/>
        <v>prenom.nom@.fr</v>
      </c>
      <c r="N217" s="41"/>
      <c r="O217" s="41"/>
      <c r="P217" s="41"/>
      <c r="Q217" s="41"/>
      <c r="R217" s="41"/>
      <c r="S217" s="64"/>
      <c r="T217" s="64"/>
      <c r="U217" s="64"/>
      <c r="V217" s="64"/>
      <c r="W217" s="41"/>
      <c r="X217" s="41"/>
      <c r="Y217" s="54"/>
      <c r="Z217" s="41"/>
      <c r="AA217" s="64"/>
      <c r="AB217" s="64"/>
      <c r="AC217" s="64"/>
      <c r="AD217" s="64"/>
      <c r="AE217" s="64"/>
      <c r="AF217" s="70"/>
      <c r="AG217" s="41"/>
      <c r="AH217" s="41"/>
      <c r="AI217" s="68"/>
      <c r="AJ217" s="60"/>
    </row>
    <row r="218" spans="1:36" s="4" customFormat="1" ht="25.5">
      <c r="A218" s="32">
        <v>53</v>
      </c>
      <c r="B218" s="33" t="s">
        <v>204</v>
      </c>
      <c r="C218" s="28">
        <v>3</v>
      </c>
      <c r="D218" s="33" t="s">
        <v>208</v>
      </c>
      <c r="E218" s="22"/>
      <c r="F218" s="22"/>
      <c r="G218" s="2"/>
      <c r="H218" s="2"/>
      <c r="I218" s="50"/>
      <c r="J218" s="41" t="s">
        <v>209</v>
      </c>
      <c r="K218" s="57" t="str">
        <f t="shared" si="6"/>
        <v>téléphone</v>
      </c>
      <c r="L218" s="41" t="str">
        <f t="shared" si="6"/>
        <v>ref_gest</v>
      </c>
      <c r="M218" s="41" t="str">
        <f t="shared" si="6"/>
        <v>prenom.nom@.fr</v>
      </c>
      <c r="N218" s="41"/>
      <c r="O218" s="41"/>
      <c r="P218" s="41"/>
      <c r="Q218" s="41"/>
      <c r="R218" s="41"/>
      <c r="S218" s="64"/>
      <c r="T218" s="64"/>
      <c r="U218" s="64"/>
      <c r="V218" s="64"/>
      <c r="W218" s="41"/>
      <c r="X218" s="41"/>
      <c r="Y218" s="54"/>
      <c r="Z218" s="41"/>
      <c r="AA218" s="64"/>
      <c r="AB218" s="64"/>
      <c r="AC218" s="64"/>
      <c r="AD218" s="64"/>
      <c r="AE218" s="64"/>
      <c r="AF218" s="70"/>
      <c r="AG218" s="41"/>
      <c r="AH218" s="41"/>
      <c r="AI218" s="68"/>
      <c r="AJ218" s="60"/>
    </row>
    <row r="219" spans="1:36" s="4" customFormat="1" ht="25.5">
      <c r="A219" s="32">
        <v>54</v>
      </c>
      <c r="B219" s="33" t="s">
        <v>204</v>
      </c>
      <c r="C219" s="28">
        <v>4</v>
      </c>
      <c r="D219" s="33" t="s">
        <v>208</v>
      </c>
      <c r="E219" s="22"/>
      <c r="F219" s="22"/>
      <c r="G219" s="2"/>
      <c r="H219" s="2"/>
      <c r="I219" s="50"/>
      <c r="J219" s="41" t="s">
        <v>209</v>
      </c>
      <c r="K219" s="57" t="str">
        <f t="shared" si="6"/>
        <v>téléphone</v>
      </c>
      <c r="L219" s="41" t="str">
        <f t="shared" si="6"/>
        <v>ref_gest</v>
      </c>
      <c r="M219" s="41" t="str">
        <f t="shared" si="6"/>
        <v>prenom.nom@.fr</v>
      </c>
      <c r="N219" s="41"/>
      <c r="O219" s="41"/>
      <c r="P219" s="41"/>
      <c r="Q219" s="41"/>
      <c r="R219" s="41"/>
      <c r="S219" s="64"/>
      <c r="T219" s="64"/>
      <c r="U219" s="64"/>
      <c r="V219" s="64"/>
      <c r="W219" s="41"/>
      <c r="X219" s="41"/>
      <c r="Y219" s="54"/>
      <c r="Z219" s="41"/>
      <c r="AA219" s="64"/>
      <c r="AB219" s="64"/>
      <c r="AC219" s="64"/>
      <c r="AD219" s="64"/>
      <c r="AE219" s="64"/>
      <c r="AF219" s="70"/>
      <c r="AG219" s="41"/>
      <c r="AH219" s="41"/>
      <c r="AI219" s="68"/>
      <c r="AJ219" s="60"/>
    </row>
    <row r="220" spans="1:36" s="4" customFormat="1" ht="25.5">
      <c r="A220" s="32">
        <v>54</v>
      </c>
      <c r="B220" s="33" t="s">
        <v>204</v>
      </c>
      <c r="C220" s="28">
        <v>4</v>
      </c>
      <c r="D220" s="33" t="s">
        <v>208</v>
      </c>
      <c r="E220" s="22"/>
      <c r="F220" s="22"/>
      <c r="G220" s="2"/>
      <c r="H220" s="2"/>
      <c r="I220" s="50"/>
      <c r="J220" s="41" t="s">
        <v>209</v>
      </c>
      <c r="K220" s="57" t="str">
        <f t="shared" si="6"/>
        <v>téléphone</v>
      </c>
      <c r="L220" s="41" t="str">
        <f t="shared" si="6"/>
        <v>ref_gest</v>
      </c>
      <c r="M220" s="41" t="str">
        <f t="shared" si="6"/>
        <v>prenom.nom@.fr</v>
      </c>
      <c r="N220" s="41"/>
      <c r="O220" s="41"/>
      <c r="P220" s="41"/>
      <c r="Q220" s="41"/>
      <c r="R220" s="41"/>
      <c r="S220" s="64"/>
      <c r="T220" s="64"/>
      <c r="U220" s="64"/>
      <c r="V220" s="64"/>
      <c r="W220" s="41"/>
      <c r="X220" s="41"/>
      <c r="Y220" s="54"/>
      <c r="Z220" s="41"/>
      <c r="AA220" s="64"/>
      <c r="AB220" s="64"/>
      <c r="AC220" s="64"/>
      <c r="AD220" s="64"/>
      <c r="AE220" s="64"/>
      <c r="AF220" s="70"/>
      <c r="AG220" s="41"/>
      <c r="AH220" s="41"/>
      <c r="AI220" s="68"/>
      <c r="AJ220" s="60"/>
    </row>
    <row r="221" spans="1:36" s="4" customFormat="1" ht="25.5">
      <c r="A221" s="32">
        <v>54</v>
      </c>
      <c r="B221" s="33" t="s">
        <v>204</v>
      </c>
      <c r="C221" s="28">
        <v>4</v>
      </c>
      <c r="D221" s="33" t="s">
        <v>208</v>
      </c>
      <c r="E221" s="22"/>
      <c r="F221" s="22"/>
      <c r="G221" s="2"/>
      <c r="H221" s="2"/>
      <c r="I221" s="50"/>
      <c r="J221" s="41" t="s">
        <v>209</v>
      </c>
      <c r="K221" s="57" t="str">
        <f t="shared" si="6"/>
        <v>téléphone</v>
      </c>
      <c r="L221" s="41" t="str">
        <f t="shared" si="6"/>
        <v>ref_gest</v>
      </c>
      <c r="M221" s="41" t="str">
        <f t="shared" si="6"/>
        <v>prenom.nom@.fr</v>
      </c>
      <c r="N221" s="41"/>
      <c r="O221" s="41"/>
      <c r="P221" s="41"/>
      <c r="Q221" s="41"/>
      <c r="R221" s="41"/>
      <c r="S221" s="64"/>
      <c r="T221" s="64"/>
      <c r="U221" s="64"/>
      <c r="V221" s="64"/>
      <c r="W221" s="41"/>
      <c r="X221" s="41"/>
      <c r="Y221" s="54"/>
      <c r="Z221" s="41"/>
      <c r="AA221" s="64"/>
      <c r="AB221" s="64"/>
      <c r="AC221" s="64"/>
      <c r="AD221" s="64"/>
      <c r="AE221" s="64"/>
      <c r="AF221" s="70"/>
      <c r="AG221" s="41"/>
      <c r="AH221" s="41"/>
      <c r="AI221" s="68"/>
      <c r="AJ221" s="60"/>
    </row>
    <row r="222" spans="1:36" s="4" customFormat="1" ht="25.5">
      <c r="A222" s="32">
        <v>54</v>
      </c>
      <c r="B222" s="33" t="s">
        <v>204</v>
      </c>
      <c r="C222" s="28">
        <v>4</v>
      </c>
      <c r="D222" s="33" t="s">
        <v>208</v>
      </c>
      <c r="E222" s="22"/>
      <c r="F222" s="22"/>
      <c r="G222" s="2"/>
      <c r="H222" s="2"/>
      <c r="I222" s="50"/>
      <c r="J222" s="41" t="s">
        <v>209</v>
      </c>
      <c r="K222" s="57" t="str">
        <f t="shared" si="6"/>
        <v>téléphone</v>
      </c>
      <c r="L222" s="41" t="str">
        <f t="shared" si="6"/>
        <v>ref_gest</v>
      </c>
      <c r="M222" s="41" t="str">
        <f t="shared" si="6"/>
        <v>prenom.nom@.fr</v>
      </c>
      <c r="N222" s="41"/>
      <c r="O222" s="41"/>
      <c r="P222" s="41"/>
      <c r="Q222" s="41"/>
      <c r="R222" s="41"/>
      <c r="S222" s="64"/>
      <c r="T222" s="64"/>
      <c r="U222" s="64"/>
      <c r="V222" s="64"/>
      <c r="W222" s="41"/>
      <c r="X222" s="41"/>
      <c r="Y222" s="54"/>
      <c r="Z222" s="41"/>
      <c r="AA222" s="64"/>
      <c r="AB222" s="64"/>
      <c r="AC222" s="64"/>
      <c r="AD222" s="64"/>
      <c r="AE222" s="64"/>
      <c r="AF222" s="70"/>
      <c r="AG222" s="41"/>
      <c r="AH222" s="41"/>
      <c r="AI222" s="68"/>
      <c r="AJ222" s="60"/>
    </row>
    <row r="223" spans="1:36" s="4" customFormat="1" ht="25.5">
      <c r="A223" s="32">
        <v>55</v>
      </c>
      <c r="B223" s="33" t="s">
        <v>204</v>
      </c>
      <c r="C223" s="28">
        <v>5</v>
      </c>
      <c r="D223" s="33" t="s">
        <v>208</v>
      </c>
      <c r="E223" s="22"/>
      <c r="F223" s="22"/>
      <c r="G223" s="2"/>
      <c r="H223" s="2"/>
      <c r="I223" s="50"/>
      <c r="J223" s="41" t="s">
        <v>209</v>
      </c>
      <c r="K223" s="57" t="str">
        <f t="shared" si="6"/>
        <v>téléphone</v>
      </c>
      <c r="L223" s="41" t="str">
        <f t="shared" si="6"/>
        <v>ref_gest</v>
      </c>
      <c r="M223" s="41" t="str">
        <f t="shared" si="6"/>
        <v>prenom.nom@.fr</v>
      </c>
      <c r="N223" s="41"/>
      <c r="O223" s="41"/>
      <c r="P223" s="41"/>
      <c r="Q223" s="41"/>
      <c r="R223" s="41"/>
      <c r="S223" s="64"/>
      <c r="T223" s="64"/>
      <c r="U223" s="64"/>
      <c r="V223" s="64"/>
      <c r="W223" s="41"/>
      <c r="X223" s="41"/>
      <c r="Y223" s="54"/>
      <c r="Z223" s="41"/>
      <c r="AA223" s="64"/>
      <c r="AB223" s="64"/>
      <c r="AC223" s="64"/>
      <c r="AD223" s="64"/>
      <c r="AE223" s="64"/>
      <c r="AF223" s="70"/>
      <c r="AG223" s="41"/>
      <c r="AH223" s="41"/>
      <c r="AI223" s="68"/>
      <c r="AJ223" s="60"/>
    </row>
    <row r="224" spans="1:36" s="4" customFormat="1" ht="25.5">
      <c r="A224" s="32">
        <v>55</v>
      </c>
      <c r="B224" s="33" t="s">
        <v>204</v>
      </c>
      <c r="C224" s="28">
        <v>5</v>
      </c>
      <c r="D224" s="33" t="s">
        <v>208</v>
      </c>
      <c r="E224" s="22"/>
      <c r="F224" s="22"/>
      <c r="G224" s="2"/>
      <c r="H224" s="2"/>
      <c r="I224" s="50"/>
      <c r="J224" s="41" t="s">
        <v>209</v>
      </c>
      <c r="K224" s="57" t="str">
        <f t="shared" si="6"/>
        <v>téléphone</v>
      </c>
      <c r="L224" s="41" t="str">
        <f t="shared" si="6"/>
        <v>ref_gest</v>
      </c>
      <c r="M224" s="41" t="str">
        <f t="shared" si="6"/>
        <v>prenom.nom@.fr</v>
      </c>
      <c r="N224" s="41"/>
      <c r="O224" s="41"/>
      <c r="P224" s="41"/>
      <c r="Q224" s="41"/>
      <c r="R224" s="41"/>
      <c r="S224" s="64"/>
      <c r="T224" s="64"/>
      <c r="U224" s="64"/>
      <c r="V224" s="64"/>
      <c r="W224" s="41"/>
      <c r="X224" s="41"/>
      <c r="Y224" s="54"/>
      <c r="Z224" s="41"/>
      <c r="AA224" s="64"/>
      <c r="AB224" s="64"/>
      <c r="AC224" s="64"/>
      <c r="AD224" s="64"/>
      <c r="AE224" s="64"/>
      <c r="AF224" s="70"/>
      <c r="AG224" s="41"/>
      <c r="AH224" s="41"/>
      <c r="AI224" s="68"/>
      <c r="AJ224" s="60"/>
    </row>
    <row r="225" spans="1:36" s="4" customFormat="1" ht="25.5">
      <c r="A225" s="32">
        <v>55</v>
      </c>
      <c r="B225" s="33" t="s">
        <v>204</v>
      </c>
      <c r="C225" s="28">
        <v>5</v>
      </c>
      <c r="D225" s="33" t="s">
        <v>208</v>
      </c>
      <c r="E225" s="22"/>
      <c r="F225" s="22"/>
      <c r="G225" s="2"/>
      <c r="H225" s="2"/>
      <c r="I225" s="50"/>
      <c r="J225" s="41" t="s">
        <v>209</v>
      </c>
      <c r="K225" s="57" t="str">
        <f t="shared" si="6"/>
        <v>téléphone</v>
      </c>
      <c r="L225" s="41" t="str">
        <f t="shared" si="6"/>
        <v>ref_gest</v>
      </c>
      <c r="M225" s="41" t="str">
        <f t="shared" si="6"/>
        <v>prenom.nom@.fr</v>
      </c>
      <c r="N225" s="41"/>
      <c r="O225" s="41"/>
      <c r="P225" s="41"/>
      <c r="Q225" s="41"/>
      <c r="R225" s="41"/>
      <c r="S225" s="64"/>
      <c r="T225" s="64"/>
      <c r="U225" s="64"/>
      <c r="V225" s="64"/>
      <c r="W225" s="41"/>
      <c r="X225" s="41"/>
      <c r="Y225" s="54"/>
      <c r="Z225" s="41"/>
      <c r="AA225" s="64"/>
      <c r="AB225" s="64"/>
      <c r="AC225" s="64"/>
      <c r="AD225" s="64"/>
      <c r="AE225" s="64"/>
      <c r="AF225" s="70"/>
      <c r="AG225" s="41"/>
      <c r="AH225" s="41"/>
      <c r="AI225" s="68"/>
      <c r="AJ225" s="60"/>
    </row>
    <row r="226" spans="1:36" s="4" customFormat="1" ht="25.5">
      <c r="A226" s="32">
        <v>55</v>
      </c>
      <c r="B226" s="33" t="s">
        <v>204</v>
      </c>
      <c r="C226" s="28">
        <v>5</v>
      </c>
      <c r="D226" s="33" t="s">
        <v>208</v>
      </c>
      <c r="E226" s="22"/>
      <c r="F226" s="22"/>
      <c r="G226" s="2"/>
      <c r="H226" s="2"/>
      <c r="I226" s="50"/>
      <c r="J226" s="41" t="s">
        <v>209</v>
      </c>
      <c r="K226" s="57" t="str">
        <f t="shared" si="6"/>
        <v>téléphone</v>
      </c>
      <c r="L226" s="41" t="str">
        <f t="shared" si="6"/>
        <v>ref_gest</v>
      </c>
      <c r="M226" s="41" t="str">
        <f t="shared" si="6"/>
        <v>prenom.nom@.fr</v>
      </c>
      <c r="N226" s="41"/>
      <c r="O226" s="41"/>
      <c r="P226" s="41"/>
      <c r="Q226" s="41"/>
      <c r="R226" s="41"/>
      <c r="S226" s="64"/>
      <c r="T226" s="64"/>
      <c r="U226" s="64"/>
      <c r="V226" s="64"/>
      <c r="W226" s="41"/>
      <c r="X226" s="41"/>
      <c r="Y226" s="54"/>
      <c r="Z226" s="41"/>
      <c r="AA226" s="64"/>
      <c r="AB226" s="64"/>
      <c r="AC226" s="64"/>
      <c r="AD226" s="64"/>
      <c r="AE226" s="64"/>
      <c r="AF226" s="70"/>
      <c r="AG226" s="41"/>
      <c r="AH226" s="41"/>
      <c r="AI226" s="68"/>
      <c r="AJ226" s="60"/>
    </row>
    <row r="227" spans="1:36" s="4" customFormat="1" ht="25.5">
      <c r="A227" s="32">
        <v>56</v>
      </c>
      <c r="B227" s="33" t="s">
        <v>203</v>
      </c>
      <c r="C227" s="28">
        <v>1</v>
      </c>
      <c r="D227" s="33" t="s">
        <v>208</v>
      </c>
      <c r="E227" s="22"/>
      <c r="F227" s="22"/>
      <c r="G227" s="2"/>
      <c r="H227" s="2"/>
      <c r="I227" s="50"/>
      <c r="J227" s="41" t="s">
        <v>209</v>
      </c>
      <c r="K227" s="57" t="str">
        <f t="shared" si="6"/>
        <v>téléphone</v>
      </c>
      <c r="L227" s="41" t="str">
        <f t="shared" si="6"/>
        <v>ref_gest</v>
      </c>
      <c r="M227" s="41" t="str">
        <f t="shared" si="6"/>
        <v>prenom.nom@.fr</v>
      </c>
      <c r="N227" s="41"/>
      <c r="O227" s="41"/>
      <c r="P227" s="41"/>
      <c r="Q227" s="41"/>
      <c r="R227" s="41"/>
      <c r="S227" s="64"/>
      <c r="T227" s="64"/>
      <c r="U227" s="64"/>
      <c r="V227" s="64"/>
      <c r="W227" s="41"/>
      <c r="X227" s="41"/>
      <c r="Y227" s="54"/>
      <c r="Z227" s="41"/>
      <c r="AA227" s="64"/>
      <c r="AB227" s="64"/>
      <c r="AC227" s="64"/>
      <c r="AD227" s="64"/>
      <c r="AE227" s="64"/>
      <c r="AF227" s="70"/>
      <c r="AG227" s="41"/>
      <c r="AH227" s="41"/>
      <c r="AI227" s="68"/>
      <c r="AJ227" s="60"/>
    </row>
    <row r="228" spans="1:36" s="4" customFormat="1" ht="25.5">
      <c r="A228" s="32">
        <v>56</v>
      </c>
      <c r="B228" s="33" t="s">
        <v>203</v>
      </c>
      <c r="C228" s="28">
        <v>1</v>
      </c>
      <c r="D228" s="33" t="s">
        <v>208</v>
      </c>
      <c r="E228" s="22"/>
      <c r="F228" s="22"/>
      <c r="G228" s="2"/>
      <c r="H228" s="2"/>
      <c r="I228" s="50"/>
      <c r="J228" s="41" t="s">
        <v>209</v>
      </c>
      <c r="K228" s="57" t="str">
        <f t="shared" si="6"/>
        <v>téléphone</v>
      </c>
      <c r="L228" s="41" t="str">
        <f t="shared" si="6"/>
        <v>ref_gest</v>
      </c>
      <c r="M228" s="41" t="str">
        <f t="shared" si="6"/>
        <v>prenom.nom@.fr</v>
      </c>
      <c r="N228" s="41"/>
      <c r="O228" s="41"/>
      <c r="P228" s="41"/>
      <c r="Q228" s="41"/>
      <c r="R228" s="41"/>
      <c r="S228" s="64"/>
      <c r="T228" s="64"/>
      <c r="U228" s="64"/>
      <c r="V228" s="64"/>
      <c r="W228" s="41"/>
      <c r="X228" s="41"/>
      <c r="Y228" s="54"/>
      <c r="Z228" s="41"/>
      <c r="AA228" s="64"/>
      <c r="AB228" s="64"/>
      <c r="AC228" s="64"/>
      <c r="AD228" s="64"/>
      <c r="AE228" s="64"/>
      <c r="AF228" s="70"/>
      <c r="AG228" s="41"/>
      <c r="AH228" s="41"/>
      <c r="AI228" s="68"/>
      <c r="AJ228" s="60"/>
    </row>
    <row r="229" spans="1:36" s="4" customFormat="1" ht="25.5">
      <c r="A229" s="32">
        <v>57</v>
      </c>
      <c r="B229" s="33" t="s">
        <v>203</v>
      </c>
      <c r="C229" s="28">
        <v>2</v>
      </c>
      <c r="D229" s="33" t="s">
        <v>208</v>
      </c>
      <c r="E229" s="22"/>
      <c r="F229" s="22"/>
      <c r="G229" s="2"/>
      <c r="H229" s="2"/>
      <c r="I229" s="50"/>
      <c r="J229" s="41" t="s">
        <v>209</v>
      </c>
      <c r="K229" s="57" t="str">
        <f t="shared" si="6"/>
        <v>téléphone</v>
      </c>
      <c r="L229" s="41" t="str">
        <f t="shared" si="6"/>
        <v>ref_gest</v>
      </c>
      <c r="M229" s="41" t="str">
        <f t="shared" si="6"/>
        <v>prenom.nom@.fr</v>
      </c>
      <c r="N229" s="41"/>
      <c r="O229" s="41"/>
      <c r="P229" s="41"/>
      <c r="Q229" s="41"/>
      <c r="R229" s="41"/>
      <c r="S229" s="64"/>
      <c r="T229" s="64"/>
      <c r="U229" s="64"/>
      <c r="V229" s="64"/>
      <c r="W229" s="41"/>
      <c r="X229" s="41"/>
      <c r="Y229" s="54"/>
      <c r="Z229" s="41"/>
      <c r="AA229" s="64"/>
      <c r="AB229" s="64"/>
      <c r="AC229" s="64"/>
      <c r="AD229" s="64"/>
      <c r="AE229" s="64"/>
      <c r="AF229" s="70"/>
      <c r="AG229" s="41"/>
      <c r="AH229" s="41"/>
      <c r="AI229" s="68"/>
      <c r="AJ229" s="60"/>
    </row>
    <row r="230" spans="1:36" s="4" customFormat="1" ht="25.5">
      <c r="A230" s="32">
        <v>57</v>
      </c>
      <c r="B230" s="33" t="s">
        <v>203</v>
      </c>
      <c r="C230" s="28">
        <v>2</v>
      </c>
      <c r="D230" s="33" t="s">
        <v>208</v>
      </c>
      <c r="E230" s="22"/>
      <c r="F230" s="22"/>
      <c r="G230" s="2"/>
      <c r="H230" s="2"/>
      <c r="I230" s="50"/>
      <c r="J230" s="41" t="s">
        <v>209</v>
      </c>
      <c r="K230" s="57" t="str">
        <f t="shared" si="6"/>
        <v>téléphone</v>
      </c>
      <c r="L230" s="41" t="str">
        <f t="shared" si="6"/>
        <v>ref_gest</v>
      </c>
      <c r="M230" s="41" t="str">
        <f t="shared" si="6"/>
        <v>prenom.nom@.fr</v>
      </c>
      <c r="N230" s="41"/>
      <c r="O230" s="41"/>
      <c r="P230" s="41"/>
      <c r="Q230" s="41"/>
      <c r="R230" s="41"/>
      <c r="S230" s="64"/>
      <c r="T230" s="64"/>
      <c r="U230" s="64"/>
      <c r="V230" s="64"/>
      <c r="W230" s="41"/>
      <c r="X230" s="41"/>
      <c r="Y230" s="54"/>
      <c r="Z230" s="41"/>
      <c r="AA230" s="64"/>
      <c r="AB230" s="64"/>
      <c r="AC230" s="64"/>
      <c r="AD230" s="64"/>
      <c r="AE230" s="64"/>
      <c r="AF230" s="70"/>
      <c r="AG230" s="41"/>
      <c r="AH230" s="41"/>
      <c r="AI230" s="68"/>
      <c r="AJ230" s="60"/>
    </row>
    <row r="231" spans="1:36" s="4" customFormat="1" ht="25.5">
      <c r="A231" s="32">
        <v>57</v>
      </c>
      <c r="B231" s="33" t="s">
        <v>203</v>
      </c>
      <c r="C231" s="28">
        <v>2</v>
      </c>
      <c r="D231" s="33" t="s">
        <v>208</v>
      </c>
      <c r="E231" s="22"/>
      <c r="F231" s="22"/>
      <c r="G231" s="2"/>
      <c r="H231" s="2"/>
      <c r="I231" s="50"/>
      <c r="J231" s="41" t="s">
        <v>209</v>
      </c>
      <c r="K231" s="57" t="str">
        <f t="shared" si="6"/>
        <v>téléphone</v>
      </c>
      <c r="L231" s="41" t="str">
        <f t="shared" si="6"/>
        <v>ref_gest</v>
      </c>
      <c r="M231" s="41" t="str">
        <f t="shared" si="6"/>
        <v>prenom.nom@.fr</v>
      </c>
      <c r="N231" s="41"/>
      <c r="O231" s="41"/>
      <c r="P231" s="41"/>
      <c r="Q231" s="41"/>
      <c r="R231" s="41"/>
      <c r="S231" s="64"/>
      <c r="T231" s="64"/>
      <c r="U231" s="64"/>
      <c r="V231" s="64"/>
      <c r="W231" s="41"/>
      <c r="X231" s="41"/>
      <c r="Y231" s="54"/>
      <c r="Z231" s="41"/>
      <c r="AA231" s="64"/>
      <c r="AB231" s="64"/>
      <c r="AC231" s="64"/>
      <c r="AD231" s="64"/>
      <c r="AE231" s="64"/>
      <c r="AF231" s="70"/>
      <c r="AG231" s="41"/>
      <c r="AH231" s="41"/>
      <c r="AI231" s="68"/>
      <c r="AJ231" s="60"/>
    </row>
    <row r="232" spans="1:36" s="4" customFormat="1" ht="25.5">
      <c r="A232" s="32">
        <v>58</v>
      </c>
      <c r="B232" s="33" t="s">
        <v>203</v>
      </c>
      <c r="C232" s="28">
        <v>3</v>
      </c>
      <c r="D232" s="33" t="s">
        <v>208</v>
      </c>
      <c r="E232" s="22"/>
      <c r="F232" s="22"/>
      <c r="G232" s="2"/>
      <c r="H232" s="2"/>
      <c r="I232" s="50"/>
      <c r="J232" s="41" t="s">
        <v>209</v>
      </c>
      <c r="K232" s="57" t="str">
        <f t="shared" si="6"/>
        <v>téléphone</v>
      </c>
      <c r="L232" s="41" t="str">
        <f t="shared" si="6"/>
        <v>ref_gest</v>
      </c>
      <c r="M232" s="41" t="str">
        <f t="shared" si="6"/>
        <v>prenom.nom@.fr</v>
      </c>
      <c r="N232" s="41"/>
      <c r="O232" s="41"/>
      <c r="P232" s="41"/>
      <c r="Q232" s="41"/>
      <c r="R232" s="41"/>
      <c r="S232" s="64"/>
      <c r="T232" s="64"/>
      <c r="U232" s="64"/>
      <c r="V232" s="64"/>
      <c r="W232" s="41"/>
      <c r="X232" s="41"/>
      <c r="Y232" s="54"/>
      <c r="Z232" s="41"/>
      <c r="AA232" s="64"/>
      <c r="AB232" s="64"/>
      <c r="AC232" s="64"/>
      <c r="AD232" s="64"/>
      <c r="AE232" s="64"/>
      <c r="AF232" s="70"/>
      <c r="AG232" s="41"/>
      <c r="AH232" s="41"/>
      <c r="AI232" s="68"/>
      <c r="AJ232" s="60"/>
    </row>
    <row r="233" spans="1:36" s="4" customFormat="1" ht="25.5">
      <c r="A233" s="32">
        <v>58</v>
      </c>
      <c r="B233" s="33" t="s">
        <v>203</v>
      </c>
      <c r="C233" s="28">
        <v>3</v>
      </c>
      <c r="D233" s="33" t="s">
        <v>208</v>
      </c>
      <c r="E233" s="22"/>
      <c r="F233" s="22"/>
      <c r="G233" s="2"/>
      <c r="H233" s="2"/>
      <c r="I233" s="50"/>
      <c r="J233" s="41" t="s">
        <v>209</v>
      </c>
      <c r="K233" s="57" t="str">
        <f t="shared" si="6"/>
        <v>téléphone</v>
      </c>
      <c r="L233" s="41" t="str">
        <f t="shared" si="6"/>
        <v>ref_gest</v>
      </c>
      <c r="M233" s="41" t="str">
        <f t="shared" si="6"/>
        <v>prenom.nom@.fr</v>
      </c>
      <c r="N233" s="41"/>
      <c r="O233" s="41"/>
      <c r="P233" s="41"/>
      <c r="Q233" s="41"/>
      <c r="R233" s="41"/>
      <c r="S233" s="64"/>
      <c r="T233" s="64"/>
      <c r="U233" s="64"/>
      <c r="V233" s="64"/>
      <c r="W233" s="41"/>
      <c r="X233" s="41"/>
      <c r="Y233" s="54"/>
      <c r="Z233" s="41"/>
      <c r="AA233" s="64"/>
      <c r="AB233" s="64"/>
      <c r="AC233" s="64"/>
      <c r="AD233" s="64"/>
      <c r="AE233" s="64"/>
      <c r="AF233" s="70"/>
      <c r="AG233" s="41"/>
      <c r="AH233" s="41"/>
      <c r="AI233" s="68"/>
      <c r="AJ233" s="60"/>
    </row>
    <row r="234" spans="1:36" s="4" customFormat="1" ht="25.5">
      <c r="A234" s="32">
        <v>58</v>
      </c>
      <c r="B234" s="33" t="s">
        <v>203</v>
      </c>
      <c r="C234" s="28">
        <v>3</v>
      </c>
      <c r="D234" s="33" t="s">
        <v>208</v>
      </c>
      <c r="E234" s="22"/>
      <c r="F234" s="22"/>
      <c r="G234" s="2"/>
      <c r="H234" s="2"/>
      <c r="I234" s="50"/>
      <c r="J234" s="41" t="s">
        <v>209</v>
      </c>
      <c r="K234" s="57" t="str">
        <f t="shared" si="6"/>
        <v>téléphone</v>
      </c>
      <c r="L234" s="41" t="str">
        <f t="shared" si="6"/>
        <v>ref_gest</v>
      </c>
      <c r="M234" s="41" t="str">
        <f t="shared" si="6"/>
        <v>prenom.nom@.fr</v>
      </c>
      <c r="N234" s="41"/>
      <c r="O234" s="41"/>
      <c r="P234" s="41"/>
      <c r="Q234" s="41"/>
      <c r="R234" s="41"/>
      <c r="S234" s="64"/>
      <c r="T234" s="64"/>
      <c r="U234" s="64"/>
      <c r="V234" s="64"/>
      <c r="W234" s="41"/>
      <c r="X234" s="41"/>
      <c r="Y234" s="54"/>
      <c r="Z234" s="41"/>
      <c r="AA234" s="64"/>
      <c r="AB234" s="64"/>
      <c r="AC234" s="64"/>
      <c r="AD234" s="64"/>
      <c r="AE234" s="64"/>
      <c r="AF234" s="70"/>
      <c r="AG234" s="41"/>
      <c r="AH234" s="41"/>
      <c r="AI234" s="68"/>
      <c r="AJ234" s="60"/>
    </row>
    <row r="235" spans="1:36" s="4" customFormat="1" ht="25.5">
      <c r="A235" s="32">
        <v>58</v>
      </c>
      <c r="B235" s="33" t="s">
        <v>203</v>
      </c>
      <c r="C235" s="28">
        <v>3</v>
      </c>
      <c r="D235" s="33" t="s">
        <v>208</v>
      </c>
      <c r="E235" s="22"/>
      <c r="F235" s="22"/>
      <c r="G235" s="2"/>
      <c r="H235" s="2"/>
      <c r="I235" s="50"/>
      <c r="J235" s="41" t="s">
        <v>209</v>
      </c>
      <c r="K235" s="57" t="str">
        <f t="shared" si="6"/>
        <v>téléphone</v>
      </c>
      <c r="L235" s="41" t="str">
        <f t="shared" si="6"/>
        <v>ref_gest</v>
      </c>
      <c r="M235" s="41" t="str">
        <f t="shared" si="6"/>
        <v>prenom.nom@.fr</v>
      </c>
      <c r="N235" s="41"/>
      <c r="O235" s="41"/>
      <c r="P235" s="41"/>
      <c r="Q235" s="41"/>
      <c r="R235" s="41"/>
      <c r="S235" s="64"/>
      <c r="T235" s="64"/>
      <c r="U235" s="64"/>
      <c r="V235" s="64"/>
      <c r="W235" s="41"/>
      <c r="X235" s="41"/>
      <c r="Y235" s="54"/>
      <c r="Z235" s="41"/>
      <c r="AA235" s="64"/>
      <c r="AB235" s="64"/>
      <c r="AC235" s="64"/>
      <c r="AD235" s="64"/>
      <c r="AE235" s="64"/>
      <c r="AF235" s="70"/>
      <c r="AG235" s="41"/>
      <c r="AH235" s="41"/>
      <c r="AI235" s="68"/>
      <c r="AJ235" s="60"/>
    </row>
    <row r="236" spans="1:36" s="4" customFormat="1" ht="25.5">
      <c r="A236" s="32">
        <v>59</v>
      </c>
      <c r="B236" s="33" t="s">
        <v>203</v>
      </c>
      <c r="C236" s="28">
        <v>4</v>
      </c>
      <c r="D236" s="33" t="s">
        <v>208</v>
      </c>
      <c r="E236" s="22"/>
      <c r="F236" s="22"/>
      <c r="G236" s="2"/>
      <c r="H236" s="2"/>
      <c r="I236" s="50"/>
      <c r="J236" s="41" t="s">
        <v>209</v>
      </c>
      <c r="K236" s="57" t="str">
        <f t="shared" si="6"/>
        <v>téléphone</v>
      </c>
      <c r="L236" s="41" t="str">
        <f t="shared" si="6"/>
        <v>ref_gest</v>
      </c>
      <c r="M236" s="41" t="str">
        <f t="shared" si="6"/>
        <v>prenom.nom@.fr</v>
      </c>
      <c r="N236" s="41"/>
      <c r="O236" s="41"/>
      <c r="P236" s="41"/>
      <c r="Q236" s="41"/>
      <c r="R236" s="41"/>
      <c r="S236" s="64"/>
      <c r="T236" s="64"/>
      <c r="U236" s="64"/>
      <c r="V236" s="64"/>
      <c r="W236" s="41"/>
      <c r="X236" s="41"/>
      <c r="Y236" s="54"/>
      <c r="Z236" s="41"/>
      <c r="AA236" s="64"/>
      <c r="AB236" s="64"/>
      <c r="AC236" s="64"/>
      <c r="AD236" s="64"/>
      <c r="AE236" s="64"/>
      <c r="AF236" s="70"/>
      <c r="AG236" s="41"/>
      <c r="AH236" s="41"/>
      <c r="AI236" s="68"/>
      <c r="AJ236" s="60"/>
    </row>
    <row r="237" spans="1:36" s="4" customFormat="1" ht="25.5">
      <c r="A237" s="32">
        <v>59</v>
      </c>
      <c r="B237" s="33" t="s">
        <v>203</v>
      </c>
      <c r="C237" s="28">
        <v>4</v>
      </c>
      <c r="D237" s="33" t="s">
        <v>208</v>
      </c>
      <c r="E237" s="22"/>
      <c r="F237" s="22"/>
      <c r="G237" s="2"/>
      <c r="H237" s="2"/>
      <c r="I237" s="50"/>
      <c r="J237" s="41" t="s">
        <v>209</v>
      </c>
      <c r="K237" s="57" t="str">
        <f t="shared" si="6"/>
        <v>téléphone</v>
      </c>
      <c r="L237" s="41" t="str">
        <f t="shared" si="6"/>
        <v>ref_gest</v>
      </c>
      <c r="M237" s="41" t="str">
        <f t="shared" si="6"/>
        <v>prenom.nom@.fr</v>
      </c>
      <c r="N237" s="41"/>
      <c r="O237" s="41"/>
      <c r="P237" s="41"/>
      <c r="Q237" s="41"/>
      <c r="R237" s="41"/>
      <c r="S237" s="64"/>
      <c r="T237" s="64"/>
      <c r="U237" s="64"/>
      <c r="V237" s="64"/>
      <c r="W237" s="41"/>
      <c r="X237" s="41"/>
      <c r="Y237" s="54"/>
      <c r="Z237" s="41"/>
      <c r="AA237" s="64"/>
      <c r="AB237" s="64"/>
      <c r="AC237" s="64"/>
      <c r="AD237" s="64"/>
      <c r="AE237" s="64"/>
      <c r="AF237" s="70"/>
      <c r="AG237" s="41"/>
      <c r="AH237" s="41"/>
      <c r="AI237" s="68"/>
      <c r="AJ237" s="60"/>
    </row>
    <row r="238" spans="1:36" s="4" customFormat="1" ht="25.5">
      <c r="A238" s="32">
        <v>59</v>
      </c>
      <c r="B238" s="33" t="s">
        <v>203</v>
      </c>
      <c r="C238" s="28">
        <v>4</v>
      </c>
      <c r="D238" s="33" t="s">
        <v>208</v>
      </c>
      <c r="E238" s="22"/>
      <c r="F238" s="22"/>
      <c r="G238" s="2"/>
      <c r="H238" s="2"/>
      <c r="I238" s="50"/>
      <c r="J238" s="41" t="s">
        <v>209</v>
      </c>
      <c r="K238" s="57" t="str">
        <f t="shared" si="6"/>
        <v>téléphone</v>
      </c>
      <c r="L238" s="41" t="str">
        <f t="shared" si="6"/>
        <v>ref_gest</v>
      </c>
      <c r="M238" s="41" t="str">
        <f t="shared" si="6"/>
        <v>prenom.nom@.fr</v>
      </c>
      <c r="N238" s="41"/>
      <c r="O238" s="41"/>
      <c r="P238" s="41"/>
      <c r="Q238" s="41"/>
      <c r="R238" s="41"/>
      <c r="S238" s="64"/>
      <c r="T238" s="64"/>
      <c r="U238" s="64"/>
      <c r="V238" s="64"/>
      <c r="W238" s="41"/>
      <c r="X238" s="41"/>
      <c r="Y238" s="54"/>
      <c r="Z238" s="41"/>
      <c r="AA238" s="64"/>
      <c r="AB238" s="64"/>
      <c r="AC238" s="64"/>
      <c r="AD238" s="64"/>
      <c r="AE238" s="64"/>
      <c r="AF238" s="70"/>
      <c r="AG238" s="41"/>
      <c r="AH238" s="41"/>
      <c r="AI238" s="68"/>
      <c r="AJ238" s="60"/>
    </row>
    <row r="239" spans="1:36" s="4" customFormat="1" ht="25.5">
      <c r="A239" s="32">
        <v>60</v>
      </c>
      <c r="B239" s="33" t="s">
        <v>203</v>
      </c>
      <c r="C239" s="28">
        <v>5</v>
      </c>
      <c r="D239" s="33" t="s">
        <v>208</v>
      </c>
      <c r="E239" s="22"/>
      <c r="F239" s="22"/>
      <c r="G239" s="2"/>
      <c r="H239" s="2"/>
      <c r="I239" s="50"/>
      <c r="J239" s="41" t="s">
        <v>209</v>
      </c>
      <c r="K239" s="57" t="str">
        <f t="shared" si="6"/>
        <v>téléphone</v>
      </c>
      <c r="L239" s="41" t="str">
        <f t="shared" si="6"/>
        <v>ref_gest</v>
      </c>
      <c r="M239" s="41" t="str">
        <f t="shared" si="6"/>
        <v>prenom.nom@.fr</v>
      </c>
      <c r="N239" s="41"/>
      <c r="O239" s="41"/>
      <c r="P239" s="41"/>
      <c r="Q239" s="41"/>
      <c r="R239" s="41"/>
      <c r="S239" s="64"/>
      <c r="T239" s="64"/>
      <c r="U239" s="64"/>
      <c r="V239" s="64"/>
      <c r="W239" s="41"/>
      <c r="X239" s="41"/>
      <c r="Y239" s="54"/>
      <c r="Z239" s="41"/>
      <c r="AA239" s="64"/>
      <c r="AB239" s="64"/>
      <c r="AC239" s="64"/>
      <c r="AD239" s="64"/>
      <c r="AE239" s="64"/>
      <c r="AF239" s="70"/>
      <c r="AG239" s="41"/>
      <c r="AH239" s="41"/>
      <c r="AI239" s="68"/>
      <c r="AJ239" s="60"/>
    </row>
    <row r="240" spans="1:36" ht="25.5">
      <c r="J240" s="16" t="s">
        <v>209</v>
      </c>
      <c r="AF240" s="71"/>
    </row>
    <row r="241" spans="10:32" ht="25.5">
      <c r="J241" s="16" t="s">
        <v>209</v>
      </c>
      <c r="AF241" s="71"/>
    </row>
    <row r="242" spans="10:32" ht="25.5">
      <c r="J242" s="16" t="s">
        <v>209</v>
      </c>
      <c r="AF242" s="71"/>
    </row>
    <row r="243" spans="10:32" ht="25.5">
      <c r="J243" s="16" t="s">
        <v>209</v>
      </c>
      <c r="AF243" s="71"/>
    </row>
    <row r="244" spans="10:32" ht="25.5">
      <c r="J244" s="16" t="s">
        <v>209</v>
      </c>
      <c r="AF244" s="71"/>
    </row>
    <row r="245" spans="10:32" ht="25.5">
      <c r="J245" s="16" t="s">
        <v>209</v>
      </c>
      <c r="AF245" s="71"/>
    </row>
    <row r="246" spans="10:32" ht="25.5">
      <c r="J246" s="16" t="s">
        <v>209</v>
      </c>
      <c r="AF246" s="71"/>
    </row>
    <row r="247" spans="10:32" ht="25.5">
      <c r="J247" s="16" t="s">
        <v>209</v>
      </c>
      <c r="AF247" s="71"/>
    </row>
    <row r="248" spans="10:32" ht="25.5">
      <c r="J248" s="16" t="s">
        <v>209</v>
      </c>
      <c r="AF248" s="71"/>
    </row>
    <row r="249" spans="10:32" ht="25.5">
      <c r="J249" s="16" t="s">
        <v>209</v>
      </c>
      <c r="AF249" s="71"/>
    </row>
    <row r="250" spans="10:32" ht="25.5">
      <c r="J250" s="16" t="s">
        <v>209</v>
      </c>
      <c r="AF250" s="71"/>
    </row>
    <row r="251" spans="10:32" ht="25.5">
      <c r="J251" s="16" t="s">
        <v>209</v>
      </c>
      <c r="AF251" s="71"/>
    </row>
    <row r="252" spans="10:32" ht="25.5">
      <c r="J252" s="16" t="s">
        <v>209</v>
      </c>
      <c r="AF252" s="71"/>
    </row>
    <row r="253" spans="10:32" ht="25.5">
      <c r="J253" s="16" t="s">
        <v>209</v>
      </c>
      <c r="AF253" s="71"/>
    </row>
    <row r="254" spans="10:32" ht="25.5">
      <c r="J254" s="16" t="s">
        <v>209</v>
      </c>
      <c r="AF254" s="71"/>
    </row>
    <row r="255" spans="10:32" ht="25.5">
      <c r="J255" s="16" t="s">
        <v>209</v>
      </c>
      <c r="AF255" s="71"/>
    </row>
    <row r="256" spans="10:32" ht="25.5">
      <c r="J256" s="16" t="s">
        <v>209</v>
      </c>
      <c r="AF256" s="71"/>
    </row>
  </sheetData>
  <autoFilter ref="A2:I256"/>
  <pageMargins left="0.78740157480314965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5"/>
  <sheetViews>
    <sheetView workbookViewId="0">
      <selection activeCell="E18" sqref="E18"/>
    </sheetView>
  </sheetViews>
  <sheetFormatPr baseColWidth="10" defaultRowHeight="12.75"/>
  <cols>
    <col min="1" max="1" width="21.28515625" bestFit="1" customWidth="1"/>
    <col min="3" max="3" width="11.42578125" style="4"/>
    <col min="5" max="5" width="33.5703125" bestFit="1" customWidth="1"/>
    <col min="6" max="6" width="14.140625" style="4" bestFit="1" customWidth="1"/>
  </cols>
  <sheetData>
    <row r="1" spans="1:7">
      <c r="A1" s="72" t="s">
        <v>46</v>
      </c>
      <c r="B1" s="72" t="s">
        <v>40</v>
      </c>
      <c r="C1" s="72" t="s">
        <v>41</v>
      </c>
      <c r="D1" s="72" t="s">
        <v>42</v>
      </c>
      <c r="E1" s="72" t="s">
        <v>43</v>
      </c>
      <c r="F1" s="72" t="s">
        <v>44</v>
      </c>
      <c r="G1" s="72" t="s">
        <v>45</v>
      </c>
    </row>
    <row r="2" spans="1:7">
      <c r="A2" s="42" t="str">
        <f>C2&amp;" "&amp;F2</f>
        <v>prenom nom</v>
      </c>
      <c r="B2" t="s">
        <v>40</v>
      </c>
      <c r="C2" s="4" t="s">
        <v>41</v>
      </c>
      <c r="D2" t="s">
        <v>42</v>
      </c>
      <c r="E2" s="42" t="str">
        <f>C2&amp;"."&amp;F2&amp;"@.fr"</f>
        <v>prenom.nom@.fr</v>
      </c>
      <c r="F2" s="4" t="s">
        <v>44</v>
      </c>
      <c r="G2" t="s">
        <v>45</v>
      </c>
    </row>
    <row r="3" spans="1:7">
      <c r="A3" s="42" t="str">
        <f t="shared" ref="A3:A15" si="0">C3&amp;" "&amp;F3</f>
        <v>prenom nom</v>
      </c>
      <c r="B3" t="s">
        <v>40</v>
      </c>
      <c r="C3" s="4" t="s">
        <v>41</v>
      </c>
      <c r="D3" t="s">
        <v>42</v>
      </c>
      <c r="E3" s="42" t="str">
        <f t="shared" ref="E3:E15" si="1">C3&amp;"."&amp;F3&amp;"@.fr"</f>
        <v>prenom.nom@.fr</v>
      </c>
      <c r="F3" s="4" t="s">
        <v>44</v>
      </c>
      <c r="G3" t="s">
        <v>45</v>
      </c>
    </row>
    <row r="4" spans="1:7">
      <c r="A4" s="42" t="str">
        <f t="shared" si="0"/>
        <v>prenom nom</v>
      </c>
      <c r="B4" t="s">
        <v>40</v>
      </c>
      <c r="C4" s="4" t="s">
        <v>41</v>
      </c>
      <c r="D4" t="s">
        <v>42</v>
      </c>
      <c r="E4" s="42" t="str">
        <f t="shared" si="1"/>
        <v>prenom.nom@.fr</v>
      </c>
      <c r="F4" s="4" t="s">
        <v>44</v>
      </c>
      <c r="G4" t="s">
        <v>45</v>
      </c>
    </row>
    <row r="5" spans="1:7">
      <c r="A5" s="42" t="str">
        <f t="shared" si="0"/>
        <v>prenom nom</v>
      </c>
      <c r="B5" t="s">
        <v>40</v>
      </c>
      <c r="C5" s="4" t="s">
        <v>41</v>
      </c>
      <c r="D5" t="s">
        <v>42</v>
      </c>
      <c r="E5" s="42" t="str">
        <f t="shared" si="1"/>
        <v>prenom.nom@.fr</v>
      </c>
      <c r="F5" s="4" t="s">
        <v>44</v>
      </c>
      <c r="G5" t="s">
        <v>45</v>
      </c>
    </row>
    <row r="6" spans="1:7">
      <c r="A6" s="42" t="str">
        <f t="shared" si="0"/>
        <v>prenom nom</v>
      </c>
      <c r="B6" t="s">
        <v>40</v>
      </c>
      <c r="C6" s="4" t="s">
        <v>41</v>
      </c>
      <c r="D6" t="s">
        <v>42</v>
      </c>
      <c r="E6" s="42" t="str">
        <f t="shared" si="1"/>
        <v>prenom.nom@.fr</v>
      </c>
      <c r="F6" s="4" t="s">
        <v>44</v>
      </c>
      <c r="G6" t="s">
        <v>45</v>
      </c>
    </row>
    <row r="7" spans="1:7">
      <c r="A7" s="42" t="str">
        <f t="shared" si="0"/>
        <v>prenom nom</v>
      </c>
      <c r="B7" t="s">
        <v>40</v>
      </c>
      <c r="C7" s="4" t="s">
        <v>41</v>
      </c>
      <c r="D7" t="s">
        <v>42</v>
      </c>
      <c r="E7" s="42" t="str">
        <f t="shared" si="1"/>
        <v>prenom.nom@.fr</v>
      </c>
      <c r="F7" s="4" t="s">
        <v>44</v>
      </c>
      <c r="G7" t="s">
        <v>45</v>
      </c>
    </row>
    <row r="8" spans="1:7">
      <c r="A8" s="42" t="str">
        <f t="shared" si="0"/>
        <v>prenom nom</v>
      </c>
      <c r="B8" t="s">
        <v>40</v>
      </c>
      <c r="C8" s="4" t="s">
        <v>41</v>
      </c>
      <c r="D8" t="s">
        <v>42</v>
      </c>
      <c r="E8" s="42" t="str">
        <f t="shared" si="1"/>
        <v>prenom.nom@.fr</v>
      </c>
      <c r="F8" s="4" t="s">
        <v>44</v>
      </c>
      <c r="G8" t="s">
        <v>45</v>
      </c>
    </row>
    <row r="9" spans="1:7">
      <c r="A9" s="42" t="str">
        <f t="shared" si="0"/>
        <v>prenom nom</v>
      </c>
      <c r="B9" t="s">
        <v>40</v>
      </c>
      <c r="C9" s="4" t="s">
        <v>41</v>
      </c>
      <c r="D9" t="s">
        <v>42</v>
      </c>
      <c r="E9" s="42" t="str">
        <f t="shared" si="1"/>
        <v>prenom.nom@.fr</v>
      </c>
      <c r="F9" s="4" t="s">
        <v>44</v>
      </c>
      <c r="G9" t="s">
        <v>45</v>
      </c>
    </row>
    <row r="10" spans="1:7">
      <c r="A10" s="42" t="str">
        <f t="shared" si="0"/>
        <v>prenom nom</v>
      </c>
      <c r="B10" t="s">
        <v>40</v>
      </c>
      <c r="C10" s="4" t="s">
        <v>41</v>
      </c>
      <c r="D10" t="s">
        <v>42</v>
      </c>
      <c r="E10" s="42" t="str">
        <f t="shared" si="1"/>
        <v>prenom.nom@.fr</v>
      </c>
      <c r="F10" s="4" t="s">
        <v>44</v>
      </c>
      <c r="G10" t="s">
        <v>45</v>
      </c>
    </row>
    <row r="11" spans="1:7">
      <c r="A11" s="42" t="str">
        <f t="shared" si="0"/>
        <v>prenom nom</v>
      </c>
      <c r="B11" t="s">
        <v>40</v>
      </c>
      <c r="C11" s="4" t="s">
        <v>41</v>
      </c>
      <c r="D11" t="s">
        <v>42</v>
      </c>
      <c r="E11" s="42" t="str">
        <f t="shared" si="1"/>
        <v>prenom.nom@.fr</v>
      </c>
      <c r="F11" s="4" t="s">
        <v>44</v>
      </c>
      <c r="G11" t="s">
        <v>45</v>
      </c>
    </row>
    <row r="12" spans="1:7">
      <c r="A12" s="42" t="str">
        <f t="shared" si="0"/>
        <v>prenom nom</v>
      </c>
      <c r="B12" t="s">
        <v>40</v>
      </c>
      <c r="C12" s="4" t="s">
        <v>41</v>
      </c>
      <c r="D12" t="s">
        <v>42</v>
      </c>
      <c r="E12" s="42" t="str">
        <f t="shared" si="1"/>
        <v>prenom.nom@.fr</v>
      </c>
      <c r="F12" s="4" t="s">
        <v>44</v>
      </c>
      <c r="G12" t="s">
        <v>45</v>
      </c>
    </row>
    <row r="13" spans="1:7">
      <c r="A13" s="42" t="str">
        <f t="shared" si="0"/>
        <v>prenom nom</v>
      </c>
      <c r="B13" t="s">
        <v>40</v>
      </c>
      <c r="C13" s="4" t="s">
        <v>41</v>
      </c>
      <c r="D13" t="s">
        <v>42</v>
      </c>
      <c r="E13" s="42" t="str">
        <f t="shared" si="1"/>
        <v>prenom.nom@.fr</v>
      </c>
      <c r="F13" s="4" t="s">
        <v>44</v>
      </c>
      <c r="G13" t="s">
        <v>45</v>
      </c>
    </row>
    <row r="14" spans="1:7">
      <c r="A14" s="42" t="str">
        <f t="shared" si="0"/>
        <v>prenom nom</v>
      </c>
      <c r="B14" t="s">
        <v>40</v>
      </c>
      <c r="C14" s="4" t="s">
        <v>41</v>
      </c>
      <c r="D14" t="s">
        <v>42</v>
      </c>
      <c r="E14" s="42" t="str">
        <f t="shared" si="1"/>
        <v>prenom.nom@.fr</v>
      </c>
      <c r="F14" s="4" t="s">
        <v>44</v>
      </c>
      <c r="G14" t="s">
        <v>45</v>
      </c>
    </row>
    <row r="15" spans="1:7">
      <c r="A15" s="42" t="str">
        <f t="shared" si="0"/>
        <v>prenom nom</v>
      </c>
      <c r="B15" t="s">
        <v>40</v>
      </c>
      <c r="C15" s="4" t="s">
        <v>41</v>
      </c>
      <c r="D15" t="s">
        <v>42</v>
      </c>
      <c r="E15" s="42" t="str">
        <f t="shared" si="1"/>
        <v>prenom.nom@.fr</v>
      </c>
      <c r="F15" s="4" t="s">
        <v>44</v>
      </c>
      <c r="G15" t="s">
        <v>45</v>
      </c>
    </row>
  </sheetData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92"/>
  <sheetViews>
    <sheetView workbookViewId="0">
      <selection activeCell="C93" sqref="C93"/>
    </sheetView>
  </sheetViews>
  <sheetFormatPr baseColWidth="10" defaultRowHeight="12.75"/>
  <cols>
    <col min="6" max="6" width="55.85546875" bestFit="1" customWidth="1"/>
  </cols>
  <sheetData>
    <row r="1" spans="1:24">
      <c r="A1" s="44" t="s">
        <v>44</v>
      </c>
      <c r="B1" s="44" t="s">
        <v>49</v>
      </c>
      <c r="C1" s="44" t="s">
        <v>49</v>
      </c>
      <c r="D1" t="str">
        <f>'[1]Lycées Publics'!A1</f>
        <v>Dep</v>
      </c>
      <c r="E1" t="str">
        <f>'[1]Lycées Publics'!B1</f>
        <v>Type Lycée</v>
      </c>
      <c r="F1" t="str">
        <f>'[1]Lycées Publics'!C1</f>
        <v>Lycée</v>
      </c>
      <c r="G1" t="str">
        <f>'[1]Lycées Publics'!D1</f>
        <v>RNE</v>
      </c>
      <c r="H1" t="str">
        <f>'[1]Lycées Publics'!E1</f>
        <v>Adresse</v>
      </c>
      <c r="I1" t="str">
        <f>'[1]Lycées Publics'!F1</f>
        <v>CP</v>
      </c>
      <c r="J1" t="str">
        <f>'[1]Lycées Publics'!G1</f>
        <v>Ville</v>
      </c>
      <c r="K1" t="str">
        <f>'[1]Lycées Publics'!H1</f>
        <v>Téléphone</v>
      </c>
      <c r="L1" t="str">
        <f>'[1]Lycées Publics'!I1</f>
        <v>Fax</v>
      </c>
      <c r="M1" t="str">
        <f>'[1]Lycées Publics'!J1</f>
        <v>Mail proviseur</v>
      </c>
      <c r="N1" t="str">
        <f>'[1]Lycées Publics'!K1</f>
        <v>Tel Secrétariat proviseur</v>
      </c>
      <c r="O1" t="str">
        <f>'[1]Lycées Publics'!L1</f>
        <v>E-mail</v>
      </c>
      <c r="P1" t="str">
        <f>'[1]Lycées Publics'!M1</f>
        <v>Civilité proviseur</v>
      </c>
      <c r="Q1" t="str">
        <f>'[1]Lycées Publics'!N1</f>
        <v>Art</v>
      </c>
      <c r="R1" t="str">
        <f>'[1]Lycées Publics'!O1</f>
        <v>Proviseur</v>
      </c>
      <c r="S1" t="str">
        <f>'[1]Lycées Publics'!P1</f>
        <v>Nom Proviseur</v>
      </c>
      <c r="T1" t="str">
        <f>'[1]Lycées Publics'!Q1</f>
        <v>Prénom Proviseur</v>
      </c>
      <c r="U1" t="str">
        <f>'[1]Lycées Publics'!R1</f>
        <v>Portable Proviseur</v>
      </c>
      <c r="V1" t="str">
        <f>'[1]Lycées Publics'!S1</f>
        <v>Proviseur Adjoint</v>
      </c>
      <c r="W1" t="str">
        <f>'[1]Lycées Publics'!T1</f>
        <v>Gestionnaire</v>
      </c>
      <c r="X1" t="str">
        <f>'[1]Lycées Publics'!U1</f>
        <v>Mail gestionnaire</v>
      </c>
    </row>
    <row r="2" spans="1:24">
      <c r="A2" s="44" t="s">
        <v>50</v>
      </c>
      <c r="C2" s="44" t="s">
        <v>139</v>
      </c>
      <c r="D2">
        <f>'[1]Lycées Publics'!A2</f>
        <v>11</v>
      </c>
      <c r="E2" t="str">
        <f>'[1]Lycées Publics'!B2</f>
        <v>Public Agricole</v>
      </c>
      <c r="F2" t="str">
        <f>'[1]Lycées Publics'!C2</f>
        <v>Lycée Agricole CHARLEMAGNE</v>
      </c>
      <c r="G2" t="str">
        <f>'[1]Lycées Publics'!D2</f>
        <v>0110669T</v>
      </c>
      <c r="H2" t="str">
        <f>'[1]Lycées Publics'!E2</f>
        <v>Route de Saint Hilaire</v>
      </c>
      <c r="I2">
        <f>'[1]Lycées Publics'!F2</f>
        <v>11000</v>
      </c>
      <c r="J2" t="str">
        <f>'[1]Lycées Publics'!G2</f>
        <v>CARCASSONNE</v>
      </c>
      <c r="K2" t="str">
        <f>'[1]Lycées Publics'!H2</f>
        <v>04.68.11.91.19</v>
      </c>
      <c r="L2" t="str">
        <f>'[1]Lycées Publics'!I2</f>
        <v>04.68.71.38.17</v>
      </c>
      <c r="M2">
        <f>'[1]Lycées Publics'!J2</f>
        <v>0</v>
      </c>
      <c r="N2">
        <f>'[1]Lycées Publics'!K2</f>
        <v>0</v>
      </c>
      <c r="O2" t="str">
        <f>'[1]Lycées Publics'!L2</f>
        <v>legta.carcassonne@educagri.fr</v>
      </c>
      <c r="P2" t="str">
        <f>'[1]Lycées Publics'!M2</f>
        <v>Monsieur</v>
      </c>
      <c r="Q2" t="str">
        <f>'[1]Lycées Publics'!N2</f>
        <v>le</v>
      </c>
      <c r="R2" t="str">
        <f>'[1]Lycées Publics'!O2</f>
        <v>Proviseur</v>
      </c>
      <c r="S2" t="str">
        <f>'[1]Lycées Publics'!P2</f>
        <v>BOUTTIER</v>
      </c>
      <c r="T2" t="str">
        <f>'[1]Lycées Publics'!Q2</f>
        <v>Michel</v>
      </c>
      <c r="U2">
        <f>'[1]Lycées Publics'!R2</f>
        <v>0</v>
      </c>
      <c r="V2" t="str">
        <f>'[1]Lycées Publics'!S2</f>
        <v>Pascal TROUCHE</v>
      </c>
      <c r="W2" t="str">
        <f>'[1]Lycées Publics'!T2</f>
        <v>Michel LOURIOU</v>
      </c>
      <c r="X2">
        <f>'[1]Lycées Publics'!U2</f>
        <v>0</v>
      </c>
    </row>
    <row r="3" spans="1:24">
      <c r="A3" s="44" t="s">
        <v>51</v>
      </c>
      <c r="C3" s="44" t="s">
        <v>139</v>
      </c>
      <c r="D3">
        <f>'[1]Lycées Publics'!A3</f>
        <v>11</v>
      </c>
      <c r="E3" t="str">
        <f>'[1]Lycées Publics'!B3</f>
        <v>Public non Agricole</v>
      </c>
      <c r="F3" t="str">
        <f>'[1]Lycées Publics'!C3</f>
        <v>Lycée Paul SABATIER</v>
      </c>
      <c r="G3" t="str">
        <f>'[1]Lycées Publics'!D3</f>
        <v>0110004V</v>
      </c>
      <c r="H3" t="str">
        <f>'[1]Lycées Publics'!E3</f>
        <v>36 rue Alfred de Musset - BP 802</v>
      </c>
      <c r="I3">
        <f>'[1]Lycées Publics'!F3</f>
        <v>11802</v>
      </c>
      <c r="J3" t="str">
        <f>'[1]Lycées Publics'!G3</f>
        <v>CARCASSONNE CEDEX 9</v>
      </c>
      <c r="K3" t="str">
        <f>'[1]Lycées Publics'!H3</f>
        <v>04.68.25.24.16</v>
      </c>
      <c r="L3" t="str">
        <f>'[1]Lycées Publics'!I3</f>
        <v>04.68.71.60.58</v>
      </c>
      <c r="M3">
        <f>'[1]Lycées Publics'!J3</f>
        <v>0</v>
      </c>
      <c r="N3">
        <f>'[1]Lycées Publics'!K3</f>
        <v>0</v>
      </c>
      <c r="O3" t="str">
        <f>'[1]Lycées Publics'!L3</f>
        <v>ce.0110004V@ac-montpellier.fr</v>
      </c>
      <c r="P3" t="str">
        <f>'[1]Lycées Publics'!M3</f>
        <v>Monsieur</v>
      </c>
      <c r="Q3" t="str">
        <f>'[1]Lycées Publics'!N3</f>
        <v>le</v>
      </c>
      <c r="R3" t="str">
        <f>'[1]Lycées Publics'!O3</f>
        <v>Proviseur</v>
      </c>
      <c r="S3" t="str">
        <f>'[1]Lycées Publics'!P3</f>
        <v>GELIS</v>
      </c>
      <c r="T3" t="str">
        <f>'[1]Lycées Publics'!Q3</f>
        <v>Eric</v>
      </c>
      <c r="U3" t="str">
        <f>'[1]Lycées Publics'!R3</f>
        <v>06.81.32.57.32</v>
      </c>
      <c r="V3">
        <f>'[1]Lycées Publics'!S3</f>
        <v>0</v>
      </c>
      <c r="W3" t="str">
        <f>'[1]Lycées Publics'!T3</f>
        <v>Michel POUZOLS</v>
      </c>
      <c r="X3">
        <f>'[1]Lycées Publics'!U3</f>
        <v>0</v>
      </c>
    </row>
    <row r="4" spans="1:24">
      <c r="A4" s="44" t="s">
        <v>52</v>
      </c>
      <c r="C4" s="44" t="s">
        <v>139</v>
      </c>
      <c r="D4">
        <f>'[1]Lycées Publics'!A4</f>
        <v>11</v>
      </c>
      <c r="E4" t="str">
        <f>'[1]Lycées Publics'!B4</f>
        <v>Public non Agricole</v>
      </c>
      <c r="F4" t="str">
        <f>'[1]Lycées Publics'!C4</f>
        <v>Lycée Jules FIL</v>
      </c>
      <c r="G4" t="str">
        <f>'[1]Lycées Publics'!D4</f>
        <v>0110007Y</v>
      </c>
      <c r="H4" t="str">
        <f>'[1]Lycées Publics'!E4</f>
        <v>1  boulevard Joliot-Curie - BP 57</v>
      </c>
      <c r="I4">
        <f>'[1]Lycées Publics'!F4</f>
        <v>11021</v>
      </c>
      <c r="J4" t="str">
        <f>'[1]Lycées Publics'!G4</f>
        <v>CARCASSONNE CEDEX</v>
      </c>
      <c r="K4" t="str">
        <f>'[1]Lycées Publics'!H4</f>
        <v>04.68.47.82.66</v>
      </c>
      <c r="L4" t="str">
        <f>'[1]Lycées Publics'!I4</f>
        <v>04.68.25.05.61</v>
      </c>
      <c r="M4">
        <f>'[1]Lycées Publics'!J4</f>
        <v>0</v>
      </c>
      <c r="N4">
        <f>'[1]Lycées Publics'!K4</f>
        <v>0</v>
      </c>
      <c r="O4" t="str">
        <f>'[1]Lycées Publics'!L4</f>
        <v>ce.0110007y@ac-montpellier.fr</v>
      </c>
      <c r="P4" t="str">
        <f>'[1]Lycées Publics'!M4</f>
        <v>Monsieur</v>
      </c>
      <c r="Q4" t="str">
        <f>'[1]Lycées Publics'!N4</f>
        <v>le</v>
      </c>
      <c r="R4" t="str">
        <f>'[1]Lycées Publics'!O4</f>
        <v>Proviseur</v>
      </c>
      <c r="S4" t="str">
        <f>'[1]Lycées Publics'!P4</f>
        <v>SIRIEYS</v>
      </c>
      <c r="T4" t="str">
        <f>'[1]Lycées Publics'!Q4</f>
        <v>Jean-Paul</v>
      </c>
      <c r="U4" t="str">
        <f>'[1]Lycées Publics'!R4</f>
        <v>06 .03.25.22.80</v>
      </c>
      <c r="V4">
        <f>'[1]Lycées Publics'!S4</f>
        <v>0</v>
      </c>
      <c r="W4" t="str">
        <f>'[1]Lycées Publics'!T4</f>
        <v>Joël ARNAL</v>
      </c>
      <c r="X4">
        <f>'[1]Lycées Publics'!U4</f>
        <v>0</v>
      </c>
    </row>
    <row r="5" spans="1:24">
      <c r="A5" s="44" t="s">
        <v>53</v>
      </c>
      <c r="C5" s="44" t="s">
        <v>139</v>
      </c>
      <c r="D5">
        <f>'[1]Lycées Publics'!A5</f>
        <v>11</v>
      </c>
      <c r="E5" t="str">
        <f>'[1]Lycées Publics'!B5</f>
        <v>Public non Agricole</v>
      </c>
      <c r="F5" t="str">
        <f>'[1]Lycées Publics'!C5</f>
        <v>Lycée Professionnel Jules FIL</v>
      </c>
      <c r="G5" t="str">
        <f>'[1]Lycées Publics'!D5</f>
        <v>0110008Z</v>
      </c>
      <c r="H5" t="str">
        <f>'[1]Lycées Publics'!E5</f>
        <v>1  boulevard Joliot-Curie - BP 57</v>
      </c>
      <c r="I5">
        <f>'[1]Lycées Publics'!F5</f>
        <v>11021</v>
      </c>
      <c r="J5" t="str">
        <f>'[1]Lycées Publics'!G5</f>
        <v>CARCASSONNE CEDEX</v>
      </c>
      <c r="K5" t="str">
        <f>'[1]Lycées Publics'!H5</f>
        <v>04.68.47.82.66</v>
      </c>
      <c r="L5" t="str">
        <f>'[1]Lycées Publics'!I5</f>
        <v>04.68.25.05.61</v>
      </c>
      <c r="M5">
        <f>'[1]Lycées Publics'!J5</f>
        <v>0</v>
      </c>
      <c r="N5">
        <f>'[1]Lycées Publics'!K5</f>
        <v>0</v>
      </c>
      <c r="O5" t="str">
        <f>'[1]Lycées Publics'!L5</f>
        <v>ce.0110008z@ac-montpellier.fr</v>
      </c>
      <c r="P5" t="str">
        <f>'[1]Lycées Publics'!M5</f>
        <v>Monsieur</v>
      </c>
      <c r="Q5" t="str">
        <f>'[1]Lycées Publics'!N5</f>
        <v>le</v>
      </c>
      <c r="R5" t="str">
        <f>'[1]Lycées Publics'!O5</f>
        <v>Proviseur</v>
      </c>
      <c r="S5" t="str">
        <f>'[1]Lycées Publics'!P5</f>
        <v>SIRIEYS</v>
      </c>
      <c r="T5" t="str">
        <f>'[1]Lycées Publics'!Q5</f>
        <v>Jean-Paul</v>
      </c>
      <c r="U5" t="str">
        <f>'[1]Lycées Publics'!R5</f>
        <v>06 .03.25.22.80</v>
      </c>
      <c r="V5">
        <f>'[1]Lycées Publics'!S5</f>
        <v>0</v>
      </c>
      <c r="W5" t="str">
        <f>'[1]Lycées Publics'!T5</f>
        <v>Joël ARNAL</v>
      </c>
      <c r="X5">
        <f>'[1]Lycées Publics'!U5</f>
        <v>0</v>
      </c>
    </row>
    <row r="6" spans="1:24">
      <c r="A6" s="44" t="s">
        <v>59</v>
      </c>
      <c r="C6" s="44" t="s">
        <v>139</v>
      </c>
      <c r="D6">
        <f>'[1]Lycées Publics'!A6</f>
        <v>11</v>
      </c>
      <c r="E6" t="str">
        <f>'[1]Lycées Publics'!B6</f>
        <v>Public non Agricole</v>
      </c>
      <c r="F6" t="str">
        <f>'[1]Lycées Publics'!C6</f>
        <v>Lycée Professionnel Charles CROS</v>
      </c>
      <c r="G6" t="str">
        <f>'[1]Lycées Publics'!D6</f>
        <v>0110823K</v>
      </c>
      <c r="H6" t="str">
        <f>'[1]Lycées Publics'!E6</f>
        <v>1  rue Michel Vergès - BP 1055</v>
      </c>
      <c r="I6">
        <f>'[1]Lycées Publics'!F6</f>
        <v>11000</v>
      </c>
      <c r="J6" t="str">
        <f>'[1]Lycées Publics'!G6</f>
        <v>CARCASSONNE</v>
      </c>
      <c r="K6" t="str">
        <f>'[1]Lycées Publics'!H6</f>
        <v>04.68.25.63.63</v>
      </c>
      <c r="L6" t="str">
        <f>'[1]Lycées Publics'!I6</f>
        <v>04.68.47.68.71</v>
      </c>
      <c r="M6">
        <f>'[1]Lycées Publics'!J6</f>
        <v>0</v>
      </c>
      <c r="N6">
        <f>'[1]Lycées Publics'!K6</f>
        <v>0</v>
      </c>
      <c r="O6" t="str">
        <f>'[1]Lycées Publics'!L6</f>
        <v>ce.0110823K@ac-montpellier.fr</v>
      </c>
      <c r="P6" t="str">
        <f>'[1]Lycées Publics'!M6</f>
        <v>Monsieur</v>
      </c>
      <c r="Q6" t="str">
        <f>'[1]Lycées Publics'!N6</f>
        <v>le</v>
      </c>
      <c r="R6" t="str">
        <f>'[1]Lycées Publics'!O6</f>
        <v>Proviseur</v>
      </c>
      <c r="S6" t="str">
        <f>'[1]Lycées Publics'!P6</f>
        <v>ROBERT</v>
      </c>
      <c r="T6" t="str">
        <f>'[1]Lycées Publics'!Q6</f>
        <v>Christian</v>
      </c>
      <c r="U6">
        <f>'[1]Lycées Publics'!R6</f>
        <v>0</v>
      </c>
      <c r="V6">
        <f>'[1]Lycées Publics'!S6</f>
        <v>0</v>
      </c>
      <c r="W6" t="str">
        <f>'[1]Lycées Publics'!T6</f>
        <v>Aude TEJEDOR</v>
      </c>
      <c r="X6">
        <f>'[1]Lycées Publics'!U6</f>
        <v>0</v>
      </c>
    </row>
    <row r="7" spans="1:24">
      <c r="A7" s="44" t="s">
        <v>54</v>
      </c>
      <c r="C7" s="44" t="s">
        <v>140</v>
      </c>
      <c r="D7">
        <f>'[1]Lycées Publics'!A7</f>
        <v>11</v>
      </c>
      <c r="E7" t="str">
        <f>'[1]Lycées Publics'!B7</f>
        <v>Public Agricole</v>
      </c>
      <c r="F7" t="str">
        <f>'[1]Lycées Publics'!C7</f>
        <v>Lycée Agricole Pierre-Paul RIQUET</v>
      </c>
      <c r="G7" t="str">
        <f>'[1]Lycées Publics'!D7</f>
        <v>0110677B</v>
      </c>
      <c r="H7" t="str">
        <f>'[1]Lycées Publics'!E7</f>
        <v>935 avenue du Docteur Laënnec - BP 1101</v>
      </c>
      <c r="I7">
        <f>'[1]Lycées Publics'!F7</f>
        <v>11491</v>
      </c>
      <c r="J7" t="str">
        <f>'[1]Lycées Publics'!G7</f>
        <v>CASTELNAUDARY CEDEX</v>
      </c>
      <c r="K7" t="str">
        <f>'[1]Lycées Publics'!H7</f>
        <v>04.68.94.59.00</v>
      </c>
      <c r="L7" t="str">
        <f>'[1]Lycées Publics'!I7</f>
        <v>04.68.94.59.19</v>
      </c>
      <c r="M7">
        <f>'[1]Lycées Publics'!J7</f>
        <v>0</v>
      </c>
      <c r="N7">
        <f>'[1]Lycées Publics'!K7</f>
        <v>0</v>
      </c>
      <c r="O7" t="str">
        <f>'[1]Lycées Publics'!L7</f>
        <v>lpa.castelnaudary@educagri.fr</v>
      </c>
      <c r="P7" t="str">
        <f>'[1]Lycées Publics'!M7</f>
        <v>Madame</v>
      </c>
      <c r="Q7" t="str">
        <f>'[1]Lycées Publics'!N7</f>
        <v>la</v>
      </c>
      <c r="R7" t="str">
        <f>'[1]Lycées Publics'!O7</f>
        <v>Proviseure</v>
      </c>
      <c r="S7" t="str">
        <f>'[1]Lycées Publics'!P7</f>
        <v>ROLLING</v>
      </c>
      <c r="T7" t="str">
        <f>'[1]Lycées Publics'!Q7</f>
        <v>Catherine</v>
      </c>
      <c r="U7" t="str">
        <f>'[1]Lycées Publics'!R7</f>
        <v>06.88.82.82.70</v>
      </c>
      <c r="V7" t="str">
        <f>'[1]Lycées Publics'!S7</f>
        <v>Anne LORENTE</v>
      </c>
      <c r="W7" t="str">
        <f>'[1]Lycées Publics'!T7</f>
        <v>Victor CALMETTE</v>
      </c>
      <c r="X7">
        <f>'[1]Lycées Publics'!U7</f>
        <v>0</v>
      </c>
    </row>
    <row r="8" spans="1:24">
      <c r="A8" s="44" t="s">
        <v>55</v>
      </c>
      <c r="C8" s="44" t="s">
        <v>140</v>
      </c>
      <c r="D8">
        <f>'[1]Lycées Publics'!A8</f>
        <v>11</v>
      </c>
      <c r="E8" t="str">
        <f>'[1]Lycées Publics'!B8</f>
        <v>Public non Agricole</v>
      </c>
      <c r="F8" t="str">
        <f>'[1]Lycées Publics'!C8</f>
        <v>Lycée Jean DURAND</v>
      </c>
      <c r="G8" t="str">
        <f>'[1]Lycées Publics'!D8</f>
        <v>0110012D</v>
      </c>
      <c r="H8" t="str">
        <f>'[1]Lycées Publics'!E8</f>
        <v>665 avenue du Docteur Laënnec  - BP 1301</v>
      </c>
      <c r="I8">
        <f>'[1]Lycées Publics'!F8</f>
        <v>11493</v>
      </c>
      <c r="J8" t="str">
        <f>'[1]Lycées Publics'!G8</f>
        <v>CASTELNAUDARY CEDEX</v>
      </c>
      <c r="K8" t="str">
        <f>'[1]Lycées Publics'!H8</f>
        <v>04.68.94.53.00</v>
      </c>
      <c r="L8" t="str">
        <f>'[1]Lycées Publics'!I8</f>
        <v>04.68.94.53.02</v>
      </c>
      <c r="M8">
        <f>'[1]Lycées Publics'!J8</f>
        <v>0</v>
      </c>
      <c r="N8">
        <f>'[1]Lycées Publics'!K8</f>
        <v>0</v>
      </c>
      <c r="O8" t="str">
        <f>'[1]Lycées Publics'!L8</f>
        <v>ce.0110012D@ac-montpellier.fr</v>
      </c>
      <c r="P8" t="str">
        <f>'[1]Lycées Publics'!M8</f>
        <v>Monsieur</v>
      </c>
      <c r="Q8" t="str">
        <f>'[1]Lycées Publics'!N8</f>
        <v>le</v>
      </c>
      <c r="R8" t="str">
        <f>'[1]Lycées Publics'!O8</f>
        <v>Proviseur</v>
      </c>
      <c r="S8" t="str">
        <f>'[1]Lycées Publics'!P8</f>
        <v>GUERINI</v>
      </c>
      <c r="T8" t="str">
        <f>'[1]Lycées Publics'!Q8</f>
        <v>Jean-François</v>
      </c>
      <c r="U8" t="str">
        <f>'[1]Lycées Publics'!R8</f>
        <v>06.81.05.10.94</v>
      </c>
      <c r="V8" t="str">
        <f>'[1]Lycées Publics'!S8</f>
        <v>Mr ALBAREL</v>
      </c>
      <c r="W8" t="str">
        <f>'[1]Lycées Publics'!T8</f>
        <v>Marilyn STRIEBICH</v>
      </c>
      <c r="X8">
        <f>'[1]Lycées Publics'!U8</f>
        <v>0</v>
      </c>
    </row>
    <row r="9" spans="1:24">
      <c r="A9" s="44" t="s">
        <v>56</v>
      </c>
      <c r="C9" s="44" t="s">
        <v>140</v>
      </c>
      <c r="D9">
        <f>'[1]Lycées Publics'!A9</f>
        <v>11</v>
      </c>
      <c r="E9" t="str">
        <f>'[1]Lycées Publics'!B9</f>
        <v>Public non Agricole</v>
      </c>
      <c r="F9" t="str">
        <f>'[1]Lycées Publics'!C9</f>
        <v>Lycée Professionnel François ANDREOSSY</v>
      </c>
      <c r="G9" t="str">
        <f>'[1]Lycées Publics'!D9</f>
        <v>0110013E</v>
      </c>
      <c r="H9" t="str">
        <f>'[1]Lycées Publics'!E9</f>
        <v>1 rue Saint François - BP 81402</v>
      </c>
      <c r="I9">
        <f>'[1]Lycées Publics'!F9</f>
        <v>11494</v>
      </c>
      <c r="J9" t="str">
        <f>'[1]Lycées Publics'!G9</f>
        <v>CASTELNAUDARY CEDEX</v>
      </c>
      <c r="K9" t="str">
        <f>'[1]Lycées Publics'!H9</f>
        <v>04.68.23.14.78</v>
      </c>
      <c r="L9" t="str">
        <f>'[1]Lycées Publics'!I9</f>
        <v>04.68.23.38.10</v>
      </c>
      <c r="M9">
        <f>'[1]Lycées Publics'!J9</f>
        <v>0</v>
      </c>
      <c r="N9">
        <f>'[1]Lycées Publics'!K9</f>
        <v>0</v>
      </c>
      <c r="O9" t="str">
        <f>'[1]Lycées Publics'!L9</f>
        <v>ce.0110013E@ac-montpellier.fr</v>
      </c>
      <c r="P9" t="str">
        <f>'[1]Lycées Publics'!M9</f>
        <v>Monsieur</v>
      </c>
      <c r="Q9" t="str">
        <f>'[1]Lycées Publics'!N9</f>
        <v>le</v>
      </c>
      <c r="R9" t="str">
        <f>'[1]Lycées Publics'!O9</f>
        <v>Proviseur</v>
      </c>
      <c r="S9" t="str">
        <f>'[1]Lycées Publics'!P9</f>
        <v>RIVALS</v>
      </c>
      <c r="T9" t="str">
        <f>'[1]Lycées Publics'!Q9</f>
        <v>Emmanuel</v>
      </c>
      <c r="U9" t="str">
        <f>'[1]Lycées Publics'!R9</f>
        <v>07 82 53 28 45</v>
      </c>
      <c r="V9" t="str">
        <f>'[1]Lycées Publics'!S9</f>
        <v>Mr DELGADO</v>
      </c>
      <c r="W9" t="str">
        <f>'[1]Lycées Publics'!T9</f>
        <v>Catherine LEWKOWICZ</v>
      </c>
      <c r="X9">
        <f>'[1]Lycées Publics'!U9</f>
        <v>0</v>
      </c>
    </row>
    <row r="10" spans="1:24">
      <c r="A10" s="44" t="s">
        <v>57</v>
      </c>
      <c r="C10" s="44" t="s">
        <v>141</v>
      </c>
      <c r="D10">
        <f>'[1]Lycées Publics'!A10</f>
        <v>11</v>
      </c>
      <c r="E10" t="str">
        <f>'[1]Lycées Publics'!B10</f>
        <v>Public non Agricole</v>
      </c>
      <c r="F10" t="str">
        <f>'[1]Lycées Publics'!C10</f>
        <v>Lycée Jacques RUFFIE</v>
      </c>
      <c r="G10" t="str">
        <f>'[1]Lycées Publics'!D10</f>
        <v>0110019L</v>
      </c>
      <c r="H10" t="str">
        <f>'[1]Lycées Publics'!E10</f>
        <v>5 Allée François Mitterrand - BP 108</v>
      </c>
      <c r="I10">
        <f>'[1]Lycées Publics'!F10</f>
        <v>11300</v>
      </c>
      <c r="J10" t="str">
        <f>'[1]Lycées Publics'!G10</f>
        <v>LIMOUX</v>
      </c>
      <c r="K10" t="str">
        <f>'[1]Lycées Publics'!H10</f>
        <v>04.68.31.05.08</v>
      </c>
      <c r="L10" t="str">
        <f>'[1]Lycées Publics'!I10</f>
        <v>04.68.31.19.72</v>
      </c>
      <c r="M10">
        <f>'[1]Lycées Publics'!J10</f>
        <v>0</v>
      </c>
      <c r="N10">
        <f>'[1]Lycées Publics'!K10</f>
        <v>0</v>
      </c>
      <c r="O10" t="str">
        <f>'[1]Lycées Publics'!L10</f>
        <v>ce.0110019L@ac-montpellier.fr</v>
      </c>
      <c r="P10" t="str">
        <f>'[1]Lycées Publics'!M10</f>
        <v>Monsieur</v>
      </c>
      <c r="Q10" t="str">
        <f>'[1]Lycées Publics'!N10</f>
        <v>le</v>
      </c>
      <c r="R10" t="str">
        <f>'[1]Lycées Publics'!O10</f>
        <v>Proviseur</v>
      </c>
      <c r="S10" t="str">
        <f>'[1]Lycées Publics'!P10</f>
        <v>ROUQUAIROL</v>
      </c>
      <c r="T10" t="str">
        <f>'[1]Lycées Publics'!Q10</f>
        <v>Pierre</v>
      </c>
      <c r="U10" t="str">
        <f>'[1]Lycées Publics'!R10</f>
        <v>06 08 60 05 27</v>
      </c>
      <c r="V10" t="str">
        <f>'[1]Lycées Publics'!S10</f>
        <v>Catherine CHAVIN-ZERROUK</v>
      </c>
      <c r="W10" t="str">
        <f>'[1]Lycées Publics'!T10</f>
        <v>Colette BRUNT</v>
      </c>
      <c r="X10">
        <f>'[1]Lycées Publics'!U10</f>
        <v>0</v>
      </c>
    </row>
    <row r="11" spans="1:24">
      <c r="A11" s="44" t="s">
        <v>58</v>
      </c>
      <c r="C11" s="44" t="s">
        <v>142</v>
      </c>
      <c r="D11">
        <f>'[1]Lycées Publics'!A11</f>
        <v>11</v>
      </c>
      <c r="E11" t="str">
        <f>'[1]Lycées Publics'!B11</f>
        <v>Public non Agricole</v>
      </c>
      <c r="F11" t="str">
        <f>'[1]Lycées Publics'!C11</f>
        <v>Lycée Louise MICHEL</v>
      </c>
      <c r="G11" t="str">
        <f>'[1]Lycées Publics'!D11</f>
        <v>0110023R</v>
      </c>
      <c r="H11" t="str">
        <f>'[1]Lycées Publics'!E11</f>
        <v>2 rue Jean Moulin - BP 828</v>
      </c>
      <c r="I11">
        <f>'[1]Lycées Publics'!F11</f>
        <v>11108</v>
      </c>
      <c r="J11" t="str">
        <f>'[1]Lycées Publics'!G11</f>
        <v>NARBONNE CEDEX</v>
      </c>
      <c r="K11" t="str">
        <f>'[1]Lycées Publics'!H11</f>
        <v>04.68.32.84.00</v>
      </c>
      <c r="L11" t="str">
        <f>'[1]Lycées Publics'!I11</f>
        <v>04 68 65 04 83</v>
      </c>
      <c r="M11">
        <f>'[1]Lycées Publics'!J11</f>
        <v>0</v>
      </c>
      <c r="N11">
        <f>'[1]Lycées Publics'!K11</f>
        <v>0</v>
      </c>
      <c r="O11" t="str">
        <f>'[1]Lycées Publics'!L11</f>
        <v>ce.0110023R@ac-montpellier.fr</v>
      </c>
      <c r="P11" t="str">
        <f>'[1]Lycées Publics'!M11</f>
        <v>Monsieur</v>
      </c>
      <c r="Q11" t="str">
        <f>'[1]Lycées Publics'!N11</f>
        <v>le</v>
      </c>
      <c r="R11" t="str">
        <f>'[1]Lycées Publics'!O11</f>
        <v>Proviseur</v>
      </c>
      <c r="S11" t="str">
        <f>'[1]Lycées Publics'!P11</f>
        <v>VILLEGAS</v>
      </c>
      <c r="T11" t="str">
        <f>'[1]Lycées Publics'!Q11</f>
        <v>Michel</v>
      </c>
      <c r="U11" t="str">
        <f>'[1]Lycées Publics'!R11</f>
        <v>06.21.81.00.90</v>
      </c>
      <c r="V11" t="str">
        <f>'[1]Lycées Publics'!S11</f>
        <v>David CANTERO</v>
      </c>
      <c r="W11" t="str">
        <f>'[1]Lycées Publics'!T11</f>
        <v>ROUVIERE Gil</v>
      </c>
      <c r="X11">
        <f>'[1]Lycées Publics'!U11</f>
        <v>0</v>
      </c>
    </row>
    <row r="12" spans="1:24">
      <c r="A12" s="44" t="s">
        <v>60</v>
      </c>
      <c r="C12" s="44" t="s">
        <v>142</v>
      </c>
      <c r="D12">
        <f>'[1]Lycées Publics'!A12</f>
        <v>11</v>
      </c>
      <c r="E12" t="str">
        <f>'[1]Lycées Publics'!B12</f>
        <v>Public non Agricole</v>
      </c>
      <c r="F12" t="str">
        <f>'[1]Lycées Publics'!C12</f>
        <v>Lycée Docteur LACROIX</v>
      </c>
      <c r="G12" t="str">
        <f>'[1]Lycées Publics'!D12</f>
        <v>0110022P</v>
      </c>
      <c r="H12" t="str">
        <f>'[1]Lycées Publics'!E12</f>
        <v>Rue Gay Lussac</v>
      </c>
      <c r="I12">
        <f>'[1]Lycées Publics'!F12</f>
        <v>11100</v>
      </c>
      <c r="J12" t="str">
        <f>'[1]Lycées Publics'!G12</f>
        <v>NARBONNE</v>
      </c>
      <c r="K12" t="str">
        <f>'[1]Lycées Publics'!H12</f>
        <v>04.68.90.37.50</v>
      </c>
      <c r="L12" t="str">
        <f>'[1]Lycées Publics'!I12</f>
        <v>04.68.90.37.60</v>
      </c>
      <c r="M12" t="str">
        <f>'[1]Lycées Publics'!J12</f>
        <v>dalila.messeghem@ac-montpellier.fr</v>
      </c>
      <c r="N12">
        <f>'[1]Lycées Publics'!K12</f>
        <v>0</v>
      </c>
      <c r="O12" t="str">
        <f>'[1]Lycées Publics'!L12</f>
        <v>ce.0110022P@ac-montpellier.fr</v>
      </c>
      <c r="P12" t="str">
        <f>'[1]Lycées Publics'!M12</f>
        <v>Madame</v>
      </c>
      <c r="Q12" t="str">
        <f>'[1]Lycées Publics'!N12</f>
        <v>la</v>
      </c>
      <c r="R12" t="str">
        <f>'[1]Lycées Publics'!O12</f>
        <v>Proviseure</v>
      </c>
      <c r="S12" t="str">
        <f>'[1]Lycées Publics'!P12</f>
        <v>MESSEGHEM</v>
      </c>
      <c r="T12" t="str">
        <f>'[1]Lycées Publics'!Q12</f>
        <v>Dalila</v>
      </c>
      <c r="U12" t="str">
        <f>'[1]Lycées Publics'!R12</f>
        <v>06.85.23.81.88</v>
      </c>
      <c r="V12" t="str">
        <f>'[1]Lycées Publics'!S12</f>
        <v>Maud BELLIER</v>
      </c>
      <c r="W12" t="str">
        <f>'[1]Lycées Publics'!T12</f>
        <v>Didier AZEAU</v>
      </c>
      <c r="X12">
        <f>'[1]Lycées Publics'!U12</f>
        <v>0</v>
      </c>
    </row>
    <row r="13" spans="1:24">
      <c r="A13" s="44" t="s">
        <v>61</v>
      </c>
      <c r="C13" s="44" t="s">
        <v>142</v>
      </c>
      <c r="D13">
        <f>'[1]Lycées Publics'!A13</f>
        <v>11</v>
      </c>
      <c r="E13" t="str">
        <f>'[1]Lycées Publics'!B13</f>
        <v>Public Agricole</v>
      </c>
      <c r="F13" t="str">
        <f>'[1]Lycées Publics'!C13</f>
        <v>Lycée Professionnel Agricole Martin LUTHER KING</v>
      </c>
      <c r="G13" t="str">
        <f>'[1]Lycées Publics'!D13</f>
        <v>0110710M</v>
      </c>
      <c r="H13" t="str">
        <f>'[1]Lycées Publics'!E13</f>
        <v>Centre Pierre Reverdy - Avenue des Etangs</v>
      </c>
      <c r="I13">
        <f>'[1]Lycées Publics'!F13</f>
        <v>11100</v>
      </c>
      <c r="J13" t="str">
        <f>'[1]Lycées Publics'!G13</f>
        <v>NARBONNE</v>
      </c>
      <c r="K13" t="str">
        <f>'[1]Lycées Publics'!H13</f>
        <v>04.68.41.36.39</v>
      </c>
      <c r="L13" t="str">
        <f>'[1]Lycées Publics'!I13</f>
        <v>04.68.41.27.79</v>
      </c>
      <c r="M13">
        <f>'[1]Lycées Publics'!J13</f>
        <v>0</v>
      </c>
      <c r="N13">
        <f>'[1]Lycées Publics'!K13</f>
        <v>0</v>
      </c>
      <c r="O13" t="str">
        <f>'[1]Lycées Publics'!L13</f>
        <v>lpa.narbonne@educagri.fr</v>
      </c>
      <c r="P13" t="str">
        <f>'[1]Lycées Publics'!M13</f>
        <v>Monsieur</v>
      </c>
      <c r="Q13" t="str">
        <f>'[1]Lycées Publics'!N13</f>
        <v>le</v>
      </c>
      <c r="R13" t="str">
        <f>'[1]Lycées Publics'!O13</f>
        <v>Proviseur</v>
      </c>
      <c r="S13" t="str">
        <f>'[1]Lycées Publics'!P13</f>
        <v>LUGAND</v>
      </c>
      <c r="T13" t="str">
        <f>'[1]Lycées Publics'!Q13</f>
        <v>François-Xavier</v>
      </c>
      <c r="U13">
        <f>'[1]Lycées Publics'!R13</f>
        <v>0</v>
      </c>
      <c r="V13">
        <f>'[1]Lycées Publics'!S13</f>
        <v>0</v>
      </c>
      <c r="W13" t="str">
        <f>'[1]Lycées Publics'!T13</f>
        <v>Michel LOURIOU</v>
      </c>
      <c r="X13">
        <f>'[1]Lycées Publics'!U13</f>
        <v>0</v>
      </c>
    </row>
    <row r="14" spans="1:24">
      <c r="A14" s="44" t="s">
        <v>62</v>
      </c>
      <c r="C14" s="44" t="s">
        <v>143</v>
      </c>
      <c r="D14">
        <f>'[1]Lycées Publics'!A14</f>
        <v>11</v>
      </c>
      <c r="E14" t="str">
        <f>'[1]Lycées Publics'!B14</f>
        <v>Public non Agricole</v>
      </c>
      <c r="F14" t="str">
        <f>'[1]Lycées Publics'!C14</f>
        <v>Lycée Professionnel Edouard HERRIOT</v>
      </c>
      <c r="G14" t="str">
        <f>'[1]Lycées Publics'!D14</f>
        <v>0110027V</v>
      </c>
      <c r="H14" t="str">
        <f>'[1]Lycées Publics'!E14</f>
        <v>1 avenue du Président Herriot</v>
      </c>
      <c r="I14">
        <f>'[1]Lycées Publics'!F14</f>
        <v>11500</v>
      </c>
      <c r="J14" t="str">
        <f>'[1]Lycées Publics'!G14</f>
        <v>QUILLAN</v>
      </c>
      <c r="K14" t="str">
        <f>'[1]Lycées Publics'!H14</f>
        <v>04.68.20.28.68</v>
      </c>
      <c r="L14" t="str">
        <f>'[1]Lycées Publics'!I14</f>
        <v>04.68.20.10.19</v>
      </c>
      <c r="M14">
        <f>'[1]Lycées Publics'!J14</f>
        <v>0</v>
      </c>
      <c r="N14">
        <f>'[1]Lycées Publics'!K14</f>
        <v>0</v>
      </c>
      <c r="O14" t="str">
        <f>'[1]Lycées Publics'!L14</f>
        <v>ce.0110027V@ac-montpellier.fr</v>
      </c>
      <c r="P14" t="str">
        <f>'[1]Lycées Publics'!M14</f>
        <v>Monsieur</v>
      </c>
      <c r="Q14" t="str">
        <f>'[1]Lycées Publics'!N14</f>
        <v>le</v>
      </c>
      <c r="R14" t="str">
        <f>'[1]Lycées Publics'!O14</f>
        <v>Proviseur</v>
      </c>
      <c r="S14" t="str">
        <f>'[1]Lycées Publics'!P14</f>
        <v>EPAUD</v>
      </c>
      <c r="T14" t="str">
        <f>'[1]Lycées Publics'!Q14</f>
        <v>Franck</v>
      </c>
      <c r="U14" t="str">
        <f>'[1]Lycées Publics'!R14</f>
        <v>06.76.55.32.42</v>
      </c>
      <c r="V14">
        <f>'[1]Lycées Publics'!S14</f>
        <v>0</v>
      </c>
      <c r="W14" t="str">
        <f>'[1]Lycées Publics'!T14</f>
        <v>Thierry LAUZE</v>
      </c>
      <c r="X14">
        <f>'[1]Lycées Publics'!U14</f>
        <v>0</v>
      </c>
    </row>
    <row r="15" spans="1:24">
      <c r="A15" s="44" t="s">
        <v>63</v>
      </c>
      <c r="C15" s="44" t="s">
        <v>144</v>
      </c>
      <c r="D15">
        <f>'[1]Lycées Publics'!A15</f>
        <v>11</v>
      </c>
      <c r="E15" t="str">
        <f>'[1]Lycées Publics'!B15</f>
        <v>Public non Agricole</v>
      </c>
      <c r="F15" t="str">
        <f>'[1]Lycées Publics'!C15</f>
        <v>Lycée Ernest FERROUL</v>
      </c>
      <c r="G15">
        <f>'[1]Lycées Publics'!D15</f>
        <v>0</v>
      </c>
      <c r="H15" t="str">
        <f>'[1]Lycées Publics'!E15</f>
        <v>5 avenue Georges Frêche</v>
      </c>
      <c r="I15">
        <f>'[1]Lycées Publics'!F15</f>
        <v>11200</v>
      </c>
      <c r="J15" t="str">
        <f>'[1]Lycées Publics'!G15</f>
        <v>LEZIGNAN CORBIERES</v>
      </c>
      <c r="K15">
        <f>'[1]Lycées Publics'!H15</f>
        <v>0</v>
      </c>
      <c r="L15">
        <f>'[1]Lycées Publics'!I15</f>
        <v>0</v>
      </c>
      <c r="M15">
        <f>'[1]Lycées Publics'!J15</f>
        <v>0</v>
      </c>
      <c r="N15">
        <f>'[1]Lycées Publics'!K15</f>
        <v>0</v>
      </c>
      <c r="O15">
        <f>'[1]Lycées Publics'!L15</f>
        <v>0</v>
      </c>
      <c r="P15" t="str">
        <f>'[1]Lycées Publics'!M15</f>
        <v>Madame</v>
      </c>
      <c r="Q15" t="str">
        <f>'[1]Lycées Publics'!N15</f>
        <v>la</v>
      </c>
      <c r="R15" t="str">
        <f>'[1]Lycées Publics'!O15</f>
        <v>Proviseure</v>
      </c>
      <c r="S15" t="str">
        <f>'[1]Lycées Publics'!P15</f>
        <v>CAMPELS</v>
      </c>
      <c r="T15" t="str">
        <f>'[1]Lycées Publics'!Q15</f>
        <v>Marie-Laure</v>
      </c>
      <c r="U15" t="str">
        <f>'[1]Lycées Publics'!R15</f>
        <v>06.22.66.67.84</v>
      </c>
      <c r="V15">
        <f>'[1]Lycées Publics'!S15</f>
        <v>0</v>
      </c>
      <c r="W15">
        <f>'[1]Lycées Publics'!T15</f>
        <v>0</v>
      </c>
      <c r="X15">
        <f>'[1]Lycées Publics'!U15</f>
        <v>0</v>
      </c>
    </row>
    <row r="16" spans="1:24">
      <c r="A16" s="44" t="s">
        <v>64</v>
      </c>
      <c r="C16" s="44" t="s">
        <v>145</v>
      </c>
      <c r="D16">
        <f>'[1]Lycées Publics'!A16</f>
        <v>30</v>
      </c>
      <c r="E16" t="str">
        <f>'[1]Lycées Publics'!B16</f>
        <v>Public non Agricole</v>
      </c>
      <c r="F16" t="str">
        <f>'[1]Lycées Publics'!C16</f>
        <v>Lycée Jean-Baptiste DUMAS</v>
      </c>
      <c r="G16" t="str">
        <f>'[1]Lycées Publics'!D16</f>
        <v>0300002P</v>
      </c>
      <c r="H16" t="str">
        <f>'[1]Lycées Publics'!E16</f>
        <v>1 place de Belgique - BP 90199</v>
      </c>
      <c r="I16">
        <f>'[1]Lycées Publics'!F16</f>
        <v>30104</v>
      </c>
      <c r="J16" t="str">
        <f>'[1]Lycées Publics'!G16</f>
        <v>ALES CEDEX</v>
      </c>
      <c r="K16" t="str">
        <f>'[1]Lycées Publics'!H16</f>
        <v>04.66.78.23.23</v>
      </c>
      <c r="L16" t="str">
        <f>'[1]Lycées Publics'!I16</f>
        <v>04.66.78.23.24</v>
      </c>
      <c r="M16">
        <f>'[1]Lycées Publics'!J16</f>
        <v>0</v>
      </c>
      <c r="N16">
        <f>'[1]Lycées Publics'!K16</f>
        <v>0</v>
      </c>
      <c r="O16" t="str">
        <f>'[1]Lycées Publics'!L16</f>
        <v>ce.0300002P@ac-montpellier.fr</v>
      </c>
      <c r="P16" t="str">
        <f>'[1]Lycées Publics'!M16</f>
        <v>Monsieur</v>
      </c>
      <c r="Q16" t="str">
        <f>'[1]Lycées Publics'!N16</f>
        <v>le</v>
      </c>
      <c r="R16" t="str">
        <f>'[1]Lycées Publics'!O16</f>
        <v>Proviseur</v>
      </c>
      <c r="S16" t="str">
        <f>'[1]Lycées Publics'!P16</f>
        <v>MARTINEZ</v>
      </c>
      <c r="T16" t="str">
        <f>'[1]Lycées Publics'!Q16</f>
        <v>François</v>
      </c>
      <c r="U16" t="str">
        <f>'[1]Lycées Publics'!R16</f>
        <v>06 .71.00.89.88</v>
      </c>
      <c r="V16">
        <f>'[1]Lycées Publics'!S16</f>
        <v>0</v>
      </c>
      <c r="W16" t="str">
        <f>'[1]Lycées Publics'!T16</f>
        <v>Corinne RABIER</v>
      </c>
      <c r="X16">
        <f>'[1]Lycées Publics'!U16</f>
        <v>0</v>
      </c>
    </row>
    <row r="17" spans="1:24">
      <c r="A17" s="44" t="s">
        <v>65</v>
      </c>
      <c r="C17" s="44" t="s">
        <v>146</v>
      </c>
      <c r="D17">
        <f>'[1]Lycées Publics'!A17</f>
        <v>30</v>
      </c>
      <c r="E17" t="str">
        <f>'[1]Lycées Publics'!B17</f>
        <v>Public non Agricole</v>
      </c>
      <c r="F17" t="str">
        <f>'[1]Lycées Publics'!C17</f>
        <v>Lycée Albert EINSTEIN</v>
      </c>
      <c r="G17" t="str">
        <f>'[1]Lycées Publics'!D17</f>
        <v>0300950V</v>
      </c>
      <c r="H17" t="str">
        <f>'[1]Lycées Publics'!E17</f>
        <v>Avenue du Commando Vigan Braquet</v>
      </c>
      <c r="I17">
        <f>'[1]Lycées Publics'!F17</f>
        <v>30205</v>
      </c>
      <c r="J17" t="str">
        <f>'[1]Lycées Publics'!G17</f>
        <v>BAGNOLS SUR CEZE CEDEX</v>
      </c>
      <c r="K17" t="str">
        <f>'[1]Lycées Publics'!H17</f>
        <v>04 66 90 42 00</v>
      </c>
      <c r="L17" t="str">
        <f>'[1]Lycées Publics'!I17</f>
        <v>04 66 90 42 10</v>
      </c>
      <c r="M17">
        <f>'[1]Lycées Publics'!J17</f>
        <v>0</v>
      </c>
      <c r="N17">
        <f>'[1]Lycées Publics'!K17</f>
        <v>0</v>
      </c>
      <c r="O17" t="str">
        <f>'[1]Lycées Publics'!L17</f>
        <v>ce.0300950V@ac-montpellier.fr</v>
      </c>
      <c r="P17" t="str">
        <f>'[1]Lycées Publics'!M17</f>
        <v>Monsieur</v>
      </c>
      <c r="Q17" t="str">
        <f>'[1]Lycées Publics'!N17</f>
        <v>le</v>
      </c>
      <c r="R17" t="str">
        <f>'[1]Lycées Publics'!O17</f>
        <v>Proviseur</v>
      </c>
      <c r="S17" t="str">
        <f>'[1]Lycées Publics'!P17</f>
        <v>OURTAL</v>
      </c>
      <c r="T17" t="str">
        <f>'[1]Lycées Publics'!Q17</f>
        <v>FrancK</v>
      </c>
      <c r="U17">
        <f>'[1]Lycées Publics'!R17</f>
        <v>0</v>
      </c>
      <c r="V17" t="str">
        <f>'[1]Lycées Publics'!S17</f>
        <v>Mme ZANPAGLION</v>
      </c>
      <c r="W17" t="str">
        <f>'[1]Lycées Publics'!T17</f>
        <v>Olivier CASSEL</v>
      </c>
      <c r="X17">
        <f>'[1]Lycées Publics'!U17</f>
        <v>0</v>
      </c>
    </row>
    <row r="18" spans="1:24">
      <c r="A18" s="44" t="s">
        <v>66</v>
      </c>
      <c r="C18" s="44" t="s">
        <v>147</v>
      </c>
      <c r="D18">
        <f>'[1]Lycées Publics'!A18</f>
        <v>30</v>
      </c>
      <c r="E18" t="str">
        <f>'[1]Lycées Publics'!B18</f>
        <v>Public non Agricole</v>
      </c>
      <c r="F18" t="str">
        <f>'[1]Lycées Publics'!C18</f>
        <v>Lycée Professionnel Paul LANGEVIN</v>
      </c>
      <c r="G18" t="str">
        <f>'[1]Lycées Publics'!D18</f>
        <v>0300011Z</v>
      </c>
      <c r="H18" t="str">
        <f>'[1]Lycées Publics'!E18</f>
        <v>21 rue de la Redoute - BP 57</v>
      </c>
      <c r="I18">
        <f>'[1]Lycées Publics'!F18</f>
        <v>30301</v>
      </c>
      <c r="J18" t="str">
        <f>'[1]Lycées Publics'!G18</f>
        <v>BEAUCAIRE CEDEX</v>
      </c>
      <c r="K18" t="str">
        <f>'[1]Lycées Publics'!H18</f>
        <v>04.66.59.14.14</v>
      </c>
      <c r="L18" t="str">
        <f>'[1]Lycées Publics'!I18</f>
        <v>04.66.59.13.50</v>
      </c>
      <c r="M18">
        <f>'[1]Lycées Publics'!J18</f>
        <v>0</v>
      </c>
      <c r="N18" t="str">
        <f>'[1]Lycées Publics'!K18</f>
        <v>04,66,59,90,70</v>
      </c>
      <c r="O18" t="str">
        <f>'[1]Lycées Publics'!L18</f>
        <v>ce.0300011Z@ac-montpellier.fr</v>
      </c>
      <c r="P18" t="str">
        <f>'[1]Lycées Publics'!M18</f>
        <v>Monsieur</v>
      </c>
      <c r="Q18" t="str">
        <f>'[1]Lycées Publics'!N18</f>
        <v>le</v>
      </c>
      <c r="R18" t="str">
        <f>'[1]Lycées Publics'!O18</f>
        <v>Proviseur</v>
      </c>
      <c r="S18" t="str">
        <f>'[1]Lycées Publics'!P18</f>
        <v>LORBLANCHET</v>
      </c>
      <c r="T18" t="str">
        <f>'[1]Lycées Publics'!Q18</f>
        <v>Pascal</v>
      </c>
      <c r="U18" t="str">
        <f>'[1]Lycées Publics'!R18</f>
        <v>06,30,28,29,70</v>
      </c>
      <c r="V18">
        <f>'[1]Lycées Publics'!S18</f>
        <v>0</v>
      </c>
      <c r="W18" t="str">
        <f>'[1]Lycées Publics'!T18</f>
        <v>Denis WYSZKOWSKI</v>
      </c>
      <c r="X18">
        <f>'[1]Lycées Publics'!U18</f>
        <v>0</v>
      </c>
    </row>
    <row r="19" spans="1:24">
      <c r="A19" s="44" t="s">
        <v>67</v>
      </c>
      <c r="C19" s="44" t="s">
        <v>148</v>
      </c>
      <c r="D19">
        <f>'[1]Lycées Publics'!A19</f>
        <v>30</v>
      </c>
      <c r="E19" t="str">
        <f>'[1]Lycées Publics'!B19</f>
        <v>Public non Agricole</v>
      </c>
      <c r="F19" t="str">
        <f>'[1]Lycées Publics'!C19</f>
        <v>Lycée André CHAMSON</v>
      </c>
      <c r="G19" t="str">
        <f>'[1]Lycées Publics'!D19</f>
        <v>0300052U</v>
      </c>
      <c r="H19" t="str">
        <f>'[1]Lycées Publics'!E19</f>
        <v>1 avenue Jean Jaurès</v>
      </c>
      <c r="I19">
        <f>'[1]Lycées Publics'!F19</f>
        <v>30120</v>
      </c>
      <c r="J19" t="str">
        <f>'[1]Lycées Publics'!G19</f>
        <v>LE VIGAN</v>
      </c>
      <c r="K19" t="str">
        <f>'[1]Lycées Publics'!H19</f>
        <v>04.67.81.01.77</v>
      </c>
      <c r="L19" t="str">
        <f>'[1]Lycées Publics'!I19</f>
        <v>04.67.81.03.19</v>
      </c>
      <c r="M19">
        <f>'[1]Lycées Publics'!J19</f>
        <v>0</v>
      </c>
      <c r="N19">
        <f>'[1]Lycées Publics'!K19</f>
        <v>0</v>
      </c>
      <c r="O19" t="str">
        <f>'[1]Lycées Publics'!L19</f>
        <v>ce.0300052U@ac-montpellier.fr</v>
      </c>
      <c r="P19" t="str">
        <f>'[1]Lycées Publics'!M19</f>
        <v>Madame</v>
      </c>
      <c r="Q19" t="str">
        <f>'[1]Lycées Publics'!N19</f>
        <v>la</v>
      </c>
      <c r="R19" t="str">
        <f>'[1]Lycées Publics'!O19</f>
        <v>Proviseure</v>
      </c>
      <c r="S19" t="str">
        <f>'[1]Lycées Publics'!P19</f>
        <v>LOUGE</v>
      </c>
      <c r="T19" t="str">
        <f>'[1]Lycées Publics'!Q19</f>
        <v>Brigitte</v>
      </c>
      <c r="U19" t="str">
        <f>'[1]Lycées Publics'!R19</f>
        <v>06 50 44 70 15</v>
      </c>
      <c r="V19">
        <f>'[1]Lycées Publics'!S19</f>
        <v>0</v>
      </c>
      <c r="W19" t="str">
        <f>'[1]Lycées Publics'!T19</f>
        <v>Anselme FONTA</v>
      </c>
      <c r="X19">
        <f>'[1]Lycées Publics'!U19</f>
        <v>0</v>
      </c>
    </row>
    <row r="20" spans="1:24">
      <c r="A20" s="44" t="s">
        <v>68</v>
      </c>
      <c r="C20" s="44" t="s">
        <v>149</v>
      </c>
      <c r="D20">
        <f>'[1]Lycées Publics'!A20</f>
        <v>30</v>
      </c>
      <c r="E20" t="str">
        <f>'[1]Lycées Publics'!B20</f>
        <v>Public non Agricole</v>
      </c>
      <c r="F20" t="str">
        <f>'[1]Lycées Publics'!C20</f>
        <v>Lycée Geneviève ANTHONIOZ DE GAULLE</v>
      </c>
      <c r="G20" t="str">
        <f>'[1]Lycées Publics'!D20</f>
        <v>0301654K</v>
      </c>
      <c r="H20" t="str">
        <f>'[1]Lycées Publics'!E20</f>
        <v>43 rue du Moulin</v>
      </c>
      <c r="I20">
        <f>'[1]Lycées Publics'!F20</f>
        <v>30540</v>
      </c>
      <c r="J20" t="str">
        <f>'[1]Lycées Publics'!G20</f>
        <v>MILHAUD</v>
      </c>
      <c r="K20" t="str">
        <f>'[1]Lycées Publics'!H20</f>
        <v>04.66.74.62.10</v>
      </c>
      <c r="L20" t="str">
        <f>'[1]Lycées Publics'!I20</f>
        <v>04.66.74.62.11</v>
      </c>
      <c r="M20">
        <f>'[1]Lycées Publics'!J20</f>
        <v>0</v>
      </c>
      <c r="N20">
        <f>'[1]Lycées Publics'!K20</f>
        <v>0</v>
      </c>
      <c r="O20" t="str">
        <f>'[1]Lycées Publics'!L20</f>
        <v>ce.0301654K@ac-montpellier.fr</v>
      </c>
      <c r="P20" t="str">
        <f>'[1]Lycées Publics'!M20</f>
        <v>Monsieur</v>
      </c>
      <c r="Q20" t="str">
        <f>'[1]Lycées Publics'!N20</f>
        <v>le</v>
      </c>
      <c r="R20" t="str">
        <f>'[1]Lycées Publics'!O20</f>
        <v>Proviseur</v>
      </c>
      <c r="S20" t="str">
        <f>'[1]Lycées Publics'!P20</f>
        <v>HUGON-JEANNIN</v>
      </c>
      <c r="T20" t="str">
        <f>'[1]Lycées Publics'!Q20</f>
        <v>Christian</v>
      </c>
      <c r="U20" t="str">
        <f>'[1]Lycées Publics'!R20</f>
        <v>07.61.03.91.48</v>
      </c>
      <c r="V20">
        <f>'[1]Lycées Publics'!S20</f>
        <v>0</v>
      </c>
      <c r="W20" t="str">
        <f>'[1]Lycées Publics'!T20</f>
        <v>Guy JOURDAN</v>
      </c>
      <c r="X20">
        <f>'[1]Lycées Publics'!U20</f>
        <v>0</v>
      </c>
    </row>
    <row r="21" spans="1:24">
      <c r="A21" s="44" t="s">
        <v>69</v>
      </c>
      <c r="C21" s="44" t="s">
        <v>150</v>
      </c>
      <c r="D21">
        <f>'[1]Lycées Publics'!A21</f>
        <v>30</v>
      </c>
      <c r="E21" t="str">
        <f>'[1]Lycées Publics'!B21</f>
        <v>Public non Agricole</v>
      </c>
      <c r="F21" t="str">
        <f>'[1]Lycées Publics'!C21</f>
        <v>Lycée  Alphonse DAUDET</v>
      </c>
      <c r="G21" t="str">
        <f>'[1]Lycées Publics'!D21</f>
        <v>0300021K</v>
      </c>
      <c r="H21" t="str">
        <f>'[1]Lycées Publics'!E21</f>
        <v>3 boulevard Victor Hugo</v>
      </c>
      <c r="I21">
        <f>'[1]Lycées Publics'!F21</f>
        <v>30039</v>
      </c>
      <c r="J21" t="str">
        <f>'[1]Lycées Publics'!G21</f>
        <v>NIMES CEDEX</v>
      </c>
      <c r="K21" t="str">
        <f>'[1]Lycées Publics'!H21</f>
        <v>04.66.36.34.34</v>
      </c>
      <c r="L21" t="str">
        <f>'[1]Lycées Publics'!I21</f>
        <v>04.66.36.38.40</v>
      </c>
      <c r="M21">
        <f>'[1]Lycées Publics'!J21</f>
        <v>0</v>
      </c>
      <c r="N21">
        <f>'[1]Lycées Publics'!K21</f>
        <v>0</v>
      </c>
      <c r="O21" t="str">
        <f>'[1]Lycées Publics'!L21</f>
        <v>ce.0300021K@ac-montpellier.fr</v>
      </c>
      <c r="P21" t="str">
        <f>'[1]Lycées Publics'!M21</f>
        <v>Madame</v>
      </c>
      <c r="Q21" t="str">
        <f>'[1]Lycées Publics'!N21</f>
        <v>la</v>
      </c>
      <c r="R21" t="str">
        <f>'[1]Lycées Publics'!O21</f>
        <v>Proviseure</v>
      </c>
      <c r="S21" t="str">
        <f>'[1]Lycées Publics'!P21</f>
        <v>BARBE</v>
      </c>
      <c r="T21" t="str">
        <f>'[1]Lycées Publics'!Q21</f>
        <v>Janine</v>
      </c>
      <c r="U21" t="str">
        <f>'[1]Lycées Publics'!R21</f>
        <v>06.99.14.97.70</v>
      </c>
      <c r="V21">
        <f>'[1]Lycées Publics'!S21</f>
        <v>0</v>
      </c>
      <c r="W21" t="str">
        <f>'[1]Lycées Publics'!T21</f>
        <v>Brigitte DUMAS</v>
      </c>
      <c r="X21">
        <f>'[1]Lycées Publics'!U21</f>
        <v>0</v>
      </c>
    </row>
    <row r="22" spans="1:24">
      <c r="A22" s="44" t="s">
        <v>70</v>
      </c>
      <c r="C22" s="44" t="s">
        <v>150</v>
      </c>
      <c r="D22">
        <f>'[1]Lycées Publics'!A22</f>
        <v>30</v>
      </c>
      <c r="E22" t="str">
        <f>'[1]Lycées Publics'!B22</f>
        <v>Public non Agricole</v>
      </c>
      <c r="F22" t="str">
        <f>'[1]Lycées Publics'!C22</f>
        <v>Lycée Professionnel Jules RAIMU</v>
      </c>
      <c r="G22" t="str">
        <f>'[1]Lycées Publics'!D22</f>
        <v>0301270T</v>
      </c>
      <c r="H22" t="str">
        <f>'[1]Lycées Publics'!E22</f>
        <v>12 rue Jules Raimu - CS 13023</v>
      </c>
      <c r="I22">
        <f>'[1]Lycées Publics'!F22</f>
        <v>30908</v>
      </c>
      <c r="J22" t="str">
        <f>'[1]Lycées Publics'!G22</f>
        <v>NIMES CEDEX 2</v>
      </c>
      <c r="K22" t="str">
        <f>'[1]Lycées Publics'!H22</f>
        <v>04.66.64.20.33</v>
      </c>
      <c r="L22" t="str">
        <f>'[1]Lycées Publics'!I22</f>
        <v>04.66.28.82.90</v>
      </c>
      <c r="M22">
        <f>'[1]Lycées Publics'!J22</f>
        <v>0</v>
      </c>
      <c r="N22">
        <f>'[1]Lycées Publics'!K22</f>
        <v>0</v>
      </c>
      <c r="O22" t="str">
        <f>'[1]Lycées Publics'!L22</f>
        <v>ce.0301270T@ac-montpellier.fr</v>
      </c>
      <c r="P22" t="str">
        <f>'[1]Lycées Publics'!M22</f>
        <v>Monsieur</v>
      </c>
      <c r="Q22" t="str">
        <f>'[1]Lycées Publics'!N22</f>
        <v>le</v>
      </c>
      <c r="R22" t="str">
        <f>'[1]Lycées Publics'!O22</f>
        <v>Proviseur</v>
      </c>
      <c r="S22" t="str">
        <f>'[1]Lycées Publics'!P22</f>
        <v>BARTHELEMY</v>
      </c>
      <c r="T22" t="str">
        <f>'[1]Lycées Publics'!Q22</f>
        <v>Fabrice</v>
      </c>
      <c r="U22" t="str">
        <f>'[1]Lycées Publics'!R22</f>
        <v>06.59.07.21.71</v>
      </c>
      <c r="V22">
        <f>'[1]Lycées Publics'!S22</f>
        <v>0</v>
      </c>
      <c r="W22" t="str">
        <f>'[1]Lycées Publics'!T22</f>
        <v>Frédéric DIAZ</v>
      </c>
      <c r="X22">
        <f>'[1]Lycées Publics'!U22</f>
        <v>0</v>
      </c>
    </row>
    <row r="23" spans="1:24">
      <c r="A23" s="44" t="s">
        <v>71</v>
      </c>
      <c r="C23" s="44" t="s">
        <v>150</v>
      </c>
      <c r="D23">
        <f>'[1]Lycées Publics'!A23</f>
        <v>30</v>
      </c>
      <c r="E23" t="str">
        <f>'[1]Lycées Publics'!B23</f>
        <v>Public non Agricole</v>
      </c>
      <c r="F23" t="str">
        <f>'[1]Lycées Publics'!C23</f>
        <v>Lycée Albert CAMUS</v>
      </c>
      <c r="G23" t="str">
        <f>'[1]Lycées Publics'!D23</f>
        <v>0300023M</v>
      </c>
      <c r="H23" t="str">
        <f>'[1]Lycées Publics'!E23</f>
        <v>51 avenue Georges Pompidou
- BP 7069</v>
      </c>
      <c r="I23">
        <f>'[1]Lycées Publics'!F23</f>
        <v>30911</v>
      </c>
      <c r="J23" t="str">
        <f>'[1]Lycées Publics'!G23</f>
        <v>NIMES CEDEX</v>
      </c>
      <c r="K23" t="str">
        <f>'[1]Lycées Publics'!H23</f>
        <v>04.66.62.91.71</v>
      </c>
      <c r="L23" t="str">
        <f>'[1]Lycées Publics'!I23</f>
        <v>04.66.62.98.36</v>
      </c>
      <c r="M23">
        <f>'[1]Lycées Publics'!J23</f>
        <v>0</v>
      </c>
      <c r="N23">
        <f>'[1]Lycées Publics'!K23</f>
        <v>0</v>
      </c>
      <c r="O23" t="str">
        <f>'[1]Lycées Publics'!L23</f>
        <v>ce.0300023M@ac-montpellier.fr</v>
      </c>
      <c r="P23" t="str">
        <f>'[1]Lycées Publics'!M23</f>
        <v>Madame</v>
      </c>
      <c r="Q23" t="str">
        <f>'[1]Lycées Publics'!N23</f>
        <v>la</v>
      </c>
      <c r="R23" t="str">
        <f>'[1]Lycées Publics'!O23</f>
        <v>Proviseure</v>
      </c>
      <c r="S23" t="str">
        <f>'[1]Lycées Publics'!P23</f>
        <v>GHESQUIERE</v>
      </c>
      <c r="T23" t="str">
        <f>'[1]Lycées Publics'!Q23</f>
        <v>Hélène</v>
      </c>
      <c r="U23" t="str">
        <f>'[1]Lycées Publics'!R23</f>
        <v>06 .60.83.21.03</v>
      </c>
      <c r="V23">
        <f>'[1]Lycées Publics'!S23</f>
        <v>0</v>
      </c>
      <c r="W23" t="str">
        <f>'[1]Lycées Publics'!T23</f>
        <v>Nadine LOSCHEIDER</v>
      </c>
      <c r="X23">
        <f>'[1]Lycées Publics'!U23</f>
        <v>0</v>
      </c>
    </row>
    <row r="24" spans="1:24">
      <c r="A24" s="44" t="s">
        <v>72</v>
      </c>
      <c r="C24" s="44" t="s">
        <v>150</v>
      </c>
      <c r="D24">
        <f>'[1]Lycées Publics'!A24</f>
        <v>30</v>
      </c>
      <c r="E24" t="str">
        <f>'[1]Lycées Publics'!B24</f>
        <v>Public non Agricole</v>
      </c>
      <c r="F24" t="str">
        <f>'[1]Lycées Publics'!C24</f>
        <v>Lycée Philippe LAMOUR</v>
      </c>
      <c r="G24" t="str">
        <f>'[1]Lycées Publics'!D24</f>
        <v>0301552Z</v>
      </c>
      <c r="H24" t="str">
        <f>'[1]Lycées Publics'!E24</f>
        <v>36 rue de l'Occitanie BP 14038</v>
      </c>
      <c r="I24">
        <f>'[1]Lycées Publics'!F24</f>
        <v>30001</v>
      </c>
      <c r="J24" t="str">
        <f>'[1]Lycées Publics'!G24</f>
        <v>NIMES CEDEX 5</v>
      </c>
      <c r="K24" t="str">
        <f>'[1]Lycées Publics'!H24</f>
        <v>04.66.38.86.00</v>
      </c>
      <c r="L24" t="str">
        <f>'[1]Lycées Publics'!I24</f>
        <v>04.66.38.86.01</v>
      </c>
      <c r="M24">
        <f>'[1]Lycées Publics'!J24</f>
        <v>0</v>
      </c>
      <c r="N24">
        <f>'[1]Lycées Publics'!K24</f>
        <v>0</v>
      </c>
      <c r="O24" t="str">
        <f>'[1]Lycées Publics'!L24</f>
        <v>ce.0301552Z@ac-montpellier.fr</v>
      </c>
      <c r="P24" t="str">
        <f>'[1]Lycées Publics'!M24</f>
        <v>Monsieur</v>
      </c>
      <c r="Q24" t="str">
        <f>'[1]Lycées Publics'!N24</f>
        <v>le</v>
      </c>
      <c r="R24" t="str">
        <f>'[1]Lycées Publics'!O24</f>
        <v>Proviseur</v>
      </c>
      <c r="S24" t="str">
        <f>'[1]Lycées Publics'!P24</f>
        <v>RAYNAL</v>
      </c>
      <c r="T24" t="str">
        <f>'[1]Lycées Publics'!Q24</f>
        <v>Jean-François</v>
      </c>
      <c r="U24" t="str">
        <f>'[1]Lycées Publics'!R24</f>
        <v>06.07.70.40.68</v>
      </c>
      <c r="V24">
        <f>'[1]Lycées Publics'!S24</f>
        <v>0</v>
      </c>
      <c r="W24" t="str">
        <f>'[1]Lycées Publics'!T24</f>
        <v>Rachel GOUEFFON</v>
      </c>
      <c r="X24">
        <f>'[1]Lycées Publics'!U24</f>
        <v>0</v>
      </c>
    </row>
    <row r="25" spans="1:24">
      <c r="A25" s="44" t="s">
        <v>73</v>
      </c>
      <c r="C25" s="44" t="s">
        <v>150</v>
      </c>
      <c r="D25">
        <f>'[1]Lycées Publics'!A25</f>
        <v>30</v>
      </c>
      <c r="E25" t="str">
        <f>'[1]Lycées Publics'!B25</f>
        <v>Public non Agricole</v>
      </c>
      <c r="F25" t="str">
        <f>'[1]Lycées Publics'!C25</f>
        <v>Lycée Professionnel Gaston DARBOUX</v>
      </c>
      <c r="G25" t="str">
        <f>'[1]Lycées Publics'!D25</f>
        <v>0300057Z</v>
      </c>
      <c r="H25" t="str">
        <f>'[1]Lycées Publics'!E25</f>
        <v>7 rue Jules Raimu - CS 23024</v>
      </c>
      <c r="I25">
        <f>'[1]Lycées Publics'!F25</f>
        <v>30908</v>
      </c>
      <c r="J25" t="str">
        <f>'[1]Lycées Publics'!G25</f>
        <v>NIMES CEDEX 2</v>
      </c>
      <c r="K25" t="str">
        <f>'[1]Lycées Publics'!H25</f>
        <v>04.66.62.90.30</v>
      </c>
      <c r="L25" t="str">
        <f>'[1]Lycées Publics'!I25</f>
        <v>04.66.23.85.44</v>
      </c>
      <c r="M25">
        <f>'[1]Lycées Publics'!J25</f>
        <v>0</v>
      </c>
      <c r="N25">
        <f>'[1]Lycées Publics'!K25</f>
        <v>0</v>
      </c>
      <c r="O25" t="str">
        <f>'[1]Lycées Publics'!L25</f>
        <v>ce.0300057Z@ac-montpellier.fr</v>
      </c>
      <c r="P25" t="str">
        <f>'[1]Lycées Publics'!M25</f>
        <v>Monsieur</v>
      </c>
      <c r="Q25" t="str">
        <f>'[1]Lycées Publics'!N25</f>
        <v>le</v>
      </c>
      <c r="R25" t="str">
        <f>'[1]Lycées Publics'!O25</f>
        <v>Proviseur</v>
      </c>
      <c r="S25" t="str">
        <f>'[1]Lycées Publics'!P25</f>
        <v>CABRERA</v>
      </c>
      <c r="T25" t="str">
        <f>'[1]Lycées Publics'!Q25</f>
        <v>Noël</v>
      </c>
      <c r="U25" t="str">
        <f>'[1]Lycées Publics'!R25</f>
        <v>06.62.75.62.95</v>
      </c>
      <c r="V25">
        <f>'[1]Lycées Publics'!S25</f>
        <v>0</v>
      </c>
      <c r="W25" t="str">
        <f>'[1]Lycées Publics'!T25</f>
        <v>Mohamed AIT-AOUHI</v>
      </c>
      <c r="X25">
        <f>'[1]Lycées Publics'!U25</f>
        <v>0</v>
      </c>
    </row>
    <row r="26" spans="1:24">
      <c r="A26" s="44" t="s">
        <v>74</v>
      </c>
      <c r="C26" s="44" t="s">
        <v>150</v>
      </c>
      <c r="D26">
        <f>'[1]Lycées Publics'!A26</f>
        <v>30</v>
      </c>
      <c r="E26" t="str">
        <f>'[1]Lycées Publics'!B26</f>
        <v>Public non Agricole</v>
      </c>
      <c r="F26" t="str">
        <f>'[1]Lycées Publics'!C26</f>
        <v>Lycée Professionnel Frédéric MISTRAL</v>
      </c>
      <c r="G26" t="str">
        <f>'[1]Lycées Publics'!D26</f>
        <v>0300058A</v>
      </c>
      <c r="H26" t="str">
        <f>'[1]Lycées Publics'!E26</f>
        <v>457 ancienne route de Générac - BP 7149</v>
      </c>
      <c r="I26">
        <f>'[1]Lycées Publics'!F26</f>
        <v>30913</v>
      </c>
      <c r="J26" t="str">
        <f>'[1]Lycées Publics'!G26</f>
        <v>NIMES CEDEX 2</v>
      </c>
      <c r="K26" t="str">
        <f>'[1]Lycées Publics'!H26</f>
        <v>04.66.04.72.72</v>
      </c>
      <c r="L26" t="str">
        <f>'[1]Lycées Publics'!I26</f>
        <v>04.66.04.72.80</v>
      </c>
      <c r="M26">
        <f>'[1]Lycées Publics'!J26</f>
        <v>0</v>
      </c>
      <c r="N26">
        <f>'[1]Lycées Publics'!K26</f>
        <v>0</v>
      </c>
      <c r="O26" t="str">
        <f>'[1]Lycées Publics'!L26</f>
        <v>ce.0300058A@ac-montpellier.fr</v>
      </c>
      <c r="P26" t="str">
        <f>'[1]Lycées Publics'!M26</f>
        <v>Madame</v>
      </c>
      <c r="Q26" t="str">
        <f>'[1]Lycées Publics'!N26</f>
        <v>la</v>
      </c>
      <c r="R26" t="str">
        <f>'[1]Lycées Publics'!O26</f>
        <v>Proviseure</v>
      </c>
      <c r="S26" t="str">
        <f>'[1]Lycées Publics'!P26</f>
        <v>JEANNEST</v>
      </c>
      <c r="T26" t="str">
        <f>'[1]Lycées Publics'!Q26</f>
        <v>Claudine</v>
      </c>
      <c r="U26">
        <f>'[1]Lycées Publics'!R26</f>
        <v>0</v>
      </c>
      <c r="V26">
        <f>'[1]Lycées Publics'!S26</f>
        <v>0</v>
      </c>
      <c r="W26" t="str">
        <f>'[1]Lycées Publics'!T26</f>
        <v>Pierre THOMAS</v>
      </c>
      <c r="X26">
        <f>'[1]Lycées Publics'!U26</f>
        <v>0</v>
      </c>
    </row>
    <row r="27" spans="1:24">
      <c r="A27" s="44" t="s">
        <v>75</v>
      </c>
      <c r="C27" s="44" t="s">
        <v>150</v>
      </c>
      <c r="D27">
        <f>'[1]Lycées Publics'!A27</f>
        <v>30</v>
      </c>
      <c r="E27" t="str">
        <f>'[1]Lycées Publics'!B27</f>
        <v>Public non Agricole</v>
      </c>
      <c r="F27" t="str">
        <f>'[1]Lycées Publics'!C27</f>
        <v>Lycée Professionnel VOLTAIRE</v>
      </c>
      <c r="G27" t="str">
        <f>'[1]Lycées Publics'!D27</f>
        <v>0301210C</v>
      </c>
      <c r="H27" t="str">
        <f>'[1]Lycées Publics'!E27</f>
        <v>399 rue Bellini - BP 5040</v>
      </c>
      <c r="I27">
        <f>'[1]Lycées Publics'!F27</f>
        <v>30903</v>
      </c>
      <c r="J27" t="str">
        <f>'[1]Lycées Publics'!G27</f>
        <v>NIMES CEDEX 2</v>
      </c>
      <c r="K27" t="str">
        <f>'[1]Lycées Publics'!H27</f>
        <v>04.66.28.76.76</v>
      </c>
      <c r="L27" t="str">
        <f>'[1]Lycées Publics'!I27</f>
        <v>04.66.28.76.79</v>
      </c>
      <c r="M27">
        <f>'[1]Lycées Publics'!J27</f>
        <v>0</v>
      </c>
      <c r="N27">
        <f>'[1]Lycées Publics'!K27</f>
        <v>0</v>
      </c>
      <c r="O27" t="str">
        <f>'[1]Lycées Publics'!L27</f>
        <v>ce.0301210C@ac-montpellier.fr</v>
      </c>
      <c r="P27" t="str">
        <f>'[1]Lycées Publics'!M27</f>
        <v>Monsieur</v>
      </c>
      <c r="Q27" t="str">
        <f>'[1]Lycées Publics'!N27</f>
        <v>le</v>
      </c>
      <c r="R27" t="str">
        <f>'[1]Lycées Publics'!O27</f>
        <v>Proviseur</v>
      </c>
      <c r="S27" t="str">
        <f>'[1]Lycées Publics'!P27</f>
        <v>HOLVOET</v>
      </c>
      <c r="T27" t="str">
        <f>'[1]Lycées Publics'!Q27</f>
        <v>Bernard</v>
      </c>
      <c r="U27">
        <f>'[1]Lycées Publics'!R27</f>
        <v>0</v>
      </c>
      <c r="V27">
        <f>'[1]Lycées Publics'!S27</f>
        <v>0</v>
      </c>
      <c r="W27" t="str">
        <f>'[1]Lycées Publics'!T27</f>
        <v>Patrick FRITSCH</v>
      </c>
      <c r="X27" t="str">
        <f>'[1]Lycées Publics'!U27</f>
        <v>gest.0301210c@ac_montpellier.fr</v>
      </c>
    </row>
    <row r="28" spans="1:24">
      <c r="A28" s="44" t="s">
        <v>76</v>
      </c>
      <c r="C28" s="44" t="s">
        <v>150</v>
      </c>
      <c r="D28">
        <f>'[1]Lycées Publics'!A28</f>
        <v>30</v>
      </c>
      <c r="E28" t="str">
        <f>'[1]Lycées Publics'!B28</f>
        <v>Public non Agricole</v>
      </c>
      <c r="F28" t="str">
        <f>'[1]Lycées Publics'!C28</f>
        <v>Lycée Ernest HEMINGWAY</v>
      </c>
      <c r="G28" t="str">
        <f>'[1]Lycées Publics'!D28</f>
        <v>0300027S</v>
      </c>
      <c r="H28" t="str">
        <f>'[1]Lycées Publics'!E28</f>
        <v>98 avenue Jean Jaurès - BP 7034</v>
      </c>
      <c r="I28">
        <f>'[1]Lycées Publics'!F28</f>
        <v>30910</v>
      </c>
      <c r="J28" t="str">
        <f>'[1]Lycées Publics'!G28</f>
        <v>NIMES CEDEX 2</v>
      </c>
      <c r="K28" t="str">
        <f>'[1]Lycées Publics'!H28</f>
        <v>04.66.04.93.73</v>
      </c>
      <c r="L28" t="str">
        <f>'[1]Lycées Publics'!I28</f>
        <v>04.66.29.44.11</v>
      </c>
      <c r="M28">
        <f>'[1]Lycées Publics'!J28</f>
        <v>0</v>
      </c>
      <c r="N28">
        <f>'[1]Lycées Publics'!K28</f>
        <v>0</v>
      </c>
      <c r="O28" t="str">
        <f>'[1]Lycées Publics'!L28</f>
        <v>ce.0300027S@ac-montpellier.fr</v>
      </c>
      <c r="P28" t="str">
        <f>'[1]Lycées Publics'!M28</f>
        <v>Monsieur</v>
      </c>
      <c r="Q28" t="str">
        <f>'[1]Lycées Publics'!N28</f>
        <v>le</v>
      </c>
      <c r="R28" t="str">
        <f>'[1]Lycées Publics'!O28</f>
        <v>Proviseur</v>
      </c>
      <c r="S28" t="str">
        <f>'[1]Lycées Publics'!P28</f>
        <v>NARCI</v>
      </c>
      <c r="T28" t="str">
        <f>'[1]Lycées Publics'!Q28</f>
        <v>Jean-Claude</v>
      </c>
      <c r="U28" t="str">
        <f>'[1]Lycées Publics'!R28</f>
        <v>06.80.43.89.28</v>
      </c>
      <c r="V28">
        <f>'[1]Lycées Publics'!S28</f>
        <v>0</v>
      </c>
      <c r="W28" t="str">
        <f>'[1]Lycées Publics'!T28</f>
        <v>Gérard TRIBILLAC</v>
      </c>
      <c r="X28">
        <f>'[1]Lycées Publics'!U28</f>
        <v>0</v>
      </c>
    </row>
    <row r="29" spans="1:24">
      <c r="A29" s="44" t="s">
        <v>77</v>
      </c>
      <c r="C29" s="44" t="s">
        <v>150</v>
      </c>
      <c r="D29">
        <f>'[1]Lycées Publics'!A29</f>
        <v>30</v>
      </c>
      <c r="E29" t="str">
        <f>'[1]Lycées Publics'!B29</f>
        <v>Public non Agricole</v>
      </c>
      <c r="F29" t="str">
        <f>'[1]Lycées Publics'!C29</f>
        <v>Lycée  DHUODA</v>
      </c>
      <c r="G29" t="str">
        <f>'[1]Lycées Publics'!D29</f>
        <v>0300026R</v>
      </c>
      <c r="H29" t="str">
        <f>'[1]Lycées Publics'!E29</f>
        <v>17 rue Dhuoda - BP 17155</v>
      </c>
      <c r="I29">
        <f>'[1]Lycées Publics'!F29</f>
        <v>30913</v>
      </c>
      <c r="J29" t="str">
        <f>'[1]Lycées Publics'!G29</f>
        <v>NIMES CEDEX 2</v>
      </c>
      <c r="K29" t="str">
        <f>'[1]Lycées Publics'!H29</f>
        <v>04.66.04.85.85</v>
      </c>
      <c r="L29" t="str">
        <f>'[1]Lycées Publics'!I29</f>
        <v>04.66.04.85.86</v>
      </c>
      <c r="M29">
        <f>'[1]Lycées Publics'!J29</f>
        <v>0</v>
      </c>
      <c r="N29">
        <f>'[1]Lycées Publics'!K29</f>
        <v>0</v>
      </c>
      <c r="O29" t="str">
        <f>'[1]Lycées Publics'!L29</f>
        <v>ce.0300026R@ac-montpellier.fr</v>
      </c>
      <c r="P29" t="str">
        <f>'[1]Lycées Publics'!M29</f>
        <v>Madame</v>
      </c>
      <c r="Q29" t="str">
        <f>'[1]Lycées Publics'!N29</f>
        <v>la</v>
      </c>
      <c r="R29" t="str">
        <f>'[1]Lycées Publics'!O29</f>
        <v>Proviseure</v>
      </c>
      <c r="S29" t="str">
        <f>'[1]Lycées Publics'!P29</f>
        <v>GANDIN</v>
      </c>
      <c r="T29" t="str">
        <f>'[1]Lycées Publics'!Q29</f>
        <v>Mireille</v>
      </c>
      <c r="U29" t="str">
        <f>'[1]Lycées Publics'!R29</f>
        <v>06.21.17.82.62</v>
      </c>
      <c r="V29" t="str">
        <f>'[1]Lycées Publics'!S29</f>
        <v>Mr FERRANDEZ</v>
      </c>
      <c r="W29" t="str">
        <f>'[1]Lycées Publics'!T29</f>
        <v>Hubert LOSCHEIDER
06.77.85.25.32</v>
      </c>
      <c r="X29">
        <f>'[1]Lycées Publics'!U29</f>
        <v>0</v>
      </c>
    </row>
    <row r="30" spans="1:24">
      <c r="A30" s="44" t="s">
        <v>78</v>
      </c>
      <c r="C30" s="44" t="s">
        <v>151</v>
      </c>
      <c r="D30">
        <f>'[1]Lycées Publics'!A30</f>
        <v>30</v>
      </c>
      <c r="E30" t="str">
        <f>'[1]Lycées Publics'!B30</f>
        <v>Public Agricole</v>
      </c>
      <c r="F30" t="str">
        <f>'[1]Lycées Publics'!C30</f>
        <v>Lycée Agricole Marie DURAND</v>
      </c>
      <c r="G30" t="str">
        <f>'[1]Lycées Publics'!D30</f>
        <v>0300139N</v>
      </c>
      <c r="H30" t="str">
        <f>'[1]Lycées Publics'!E30</f>
        <v>Domaine de Donadille</v>
      </c>
      <c r="I30">
        <f>'[1]Lycées Publics'!F30</f>
        <v>30230</v>
      </c>
      <c r="J30" t="str">
        <f>'[1]Lycées Publics'!G30</f>
        <v>RODILHAN</v>
      </c>
      <c r="K30" t="str">
        <f>'[1]Lycées Publics'!H30</f>
        <v>04.66.20.67.67</v>
      </c>
      <c r="L30" t="str">
        <f>'[1]Lycées Publics'!I30</f>
        <v>04.66.20.15.12</v>
      </c>
      <c r="M30">
        <f>'[1]Lycées Publics'!J30</f>
        <v>0</v>
      </c>
      <c r="N30">
        <f>'[1]Lycées Publics'!K30</f>
        <v>0</v>
      </c>
      <c r="O30" t="str">
        <f>'[1]Lycées Publics'!L30</f>
        <v>legta.nimes@educagri.fr</v>
      </c>
      <c r="P30" t="str">
        <f>'[1]Lycées Publics'!M30</f>
        <v>Monsieur</v>
      </c>
      <c r="Q30" t="str">
        <f>'[1]Lycées Publics'!N30</f>
        <v>le</v>
      </c>
      <c r="R30" t="str">
        <f>'[1]Lycées Publics'!O30</f>
        <v>Proviseur</v>
      </c>
      <c r="S30" t="str">
        <f>'[1]Lycées Publics'!P30</f>
        <v>BERTHAUD</v>
      </c>
      <c r="T30" t="str">
        <f>'[1]Lycées Publics'!Q30</f>
        <v>Claude</v>
      </c>
      <c r="U30" t="str">
        <f>'[1]Lycées Publics'!R30</f>
        <v>06.25.00.24.66</v>
      </c>
      <c r="V30" t="str">
        <f>'[1]Lycées Publics'!S30</f>
        <v>Christel GERBINO</v>
      </c>
      <c r="W30" t="str">
        <f>'[1]Lycées Publics'!T30</f>
        <v>Françoise SOUSTELLE</v>
      </c>
      <c r="X30">
        <f>'[1]Lycées Publics'!U30</f>
        <v>0</v>
      </c>
    </row>
    <row r="31" spans="1:24">
      <c r="A31" s="44" t="s">
        <v>79</v>
      </c>
      <c r="C31" s="44" t="s">
        <v>152</v>
      </c>
      <c r="D31">
        <f>'[1]Lycées Publics'!A31</f>
        <v>30</v>
      </c>
      <c r="E31" t="str">
        <f>'[1]Lycées Publics'!B31</f>
        <v>Public non Agricole</v>
      </c>
      <c r="F31" t="str">
        <f>'[1]Lycées Publics'!C31</f>
        <v>Lycée Jacques PREVERT</v>
      </c>
      <c r="G31" t="str">
        <f>'[1]Lycées Publics'!D31</f>
        <v>0301778V</v>
      </c>
      <c r="H31" t="str">
        <f>'[1]Lycées Publics'!E31</f>
        <v>1 place Lucie Aubrac</v>
      </c>
      <c r="I31">
        <f>'[1]Lycées Publics'!F31</f>
        <v>30380</v>
      </c>
      <c r="J31" t="str">
        <f>'[1]Lycées Publics'!G31</f>
        <v>SAINT CHRISTOL-LEZ-ALES</v>
      </c>
      <c r="K31" t="str">
        <f>'[1]Lycées Publics'!H31</f>
        <v>04.66.60.08.50</v>
      </c>
      <c r="L31" t="str">
        <f>'[1]Lycées Publics'!I31</f>
        <v>04 66 24 61 83</v>
      </c>
      <c r="M31">
        <f>'[1]Lycées Publics'!J31</f>
        <v>0</v>
      </c>
      <c r="N31">
        <f>'[1]Lycées Publics'!K31</f>
        <v>0</v>
      </c>
      <c r="O31" t="str">
        <f>'[1]Lycées Publics'!L31</f>
        <v>ce.0301778v@ac-montpellier.fr</v>
      </c>
      <c r="P31" t="str">
        <f>'[1]Lycées Publics'!M31</f>
        <v>Monsieur</v>
      </c>
      <c r="Q31" t="str">
        <f>'[1]Lycées Publics'!N31</f>
        <v>le</v>
      </c>
      <c r="R31" t="str">
        <f>'[1]Lycées Publics'!O31</f>
        <v>Proviseur</v>
      </c>
      <c r="S31" t="str">
        <f>'[1]Lycées Publics'!P31</f>
        <v>ROBERT</v>
      </c>
      <c r="T31" t="str">
        <f>'[1]Lycées Publics'!Q31</f>
        <v>Paul</v>
      </c>
      <c r="U31">
        <f>'[1]Lycées Publics'!R31</f>
        <v>0</v>
      </c>
      <c r="V31">
        <f>'[1]Lycées Publics'!S31</f>
        <v>0</v>
      </c>
      <c r="W31" t="str">
        <f>'[1]Lycées Publics'!T31</f>
        <v>Valérie VINCENT</v>
      </c>
      <c r="X31">
        <f>'[1]Lycées Publics'!U31</f>
        <v>0</v>
      </c>
    </row>
    <row r="32" spans="1:24">
      <c r="A32" s="44" t="s">
        <v>116</v>
      </c>
      <c r="C32" s="44" t="s">
        <v>153</v>
      </c>
      <c r="D32">
        <f>'[1]Lycées Publics'!A32</f>
        <v>30</v>
      </c>
      <c r="E32" t="str">
        <f>'[1]Lycées Publics'!B32</f>
        <v>Public non Agricole</v>
      </c>
      <c r="F32" t="str">
        <f>'[1]Lycées Publics'!C32</f>
        <v>Lycée Professionnel Marie CURIE</v>
      </c>
      <c r="G32" t="str">
        <f>'[1]Lycées Publics'!D32</f>
        <v>0300041G</v>
      </c>
      <c r="H32" t="str">
        <f>'[1]Lycées Publics'!E32</f>
        <v>Route de Florac</v>
      </c>
      <c r="I32">
        <f>'[1]Lycées Publics'!F32</f>
        <v>30270</v>
      </c>
      <c r="J32" t="str">
        <f>'[1]Lycées Publics'!G32</f>
        <v>SAINT JEAN DU GARD</v>
      </c>
      <c r="K32" t="str">
        <f>'[1]Lycées Publics'!H32</f>
        <v>04.66.85.30.85</v>
      </c>
      <c r="L32" t="str">
        <f>'[1]Lycées Publics'!I32</f>
        <v>04.66.85.19.60</v>
      </c>
      <c r="M32">
        <f>'[1]Lycées Publics'!J32</f>
        <v>0</v>
      </c>
      <c r="N32">
        <f>'[1]Lycées Publics'!K32</f>
        <v>0</v>
      </c>
      <c r="O32" t="str">
        <f>'[1]Lycées Publics'!L32</f>
        <v>ce.0300041G@ac-montpellier.fr</v>
      </c>
      <c r="P32" t="str">
        <f>'[1]Lycées Publics'!M32</f>
        <v>Monsieur</v>
      </c>
      <c r="Q32" t="str">
        <f>'[1]Lycées Publics'!N32</f>
        <v>le</v>
      </c>
      <c r="R32" t="str">
        <f>'[1]Lycées Publics'!O32</f>
        <v>Proviseur</v>
      </c>
      <c r="S32" t="str">
        <f>'[1]Lycées Publics'!P32</f>
        <v>NEYRET</v>
      </c>
      <c r="T32" t="str">
        <f>'[1]Lycées Publics'!Q32</f>
        <v>Thierry</v>
      </c>
      <c r="U32" t="str">
        <f>'[1]Lycées Publics'!R32</f>
        <v>06.76.33.09.64</v>
      </c>
      <c r="V32">
        <f>'[1]Lycées Publics'!S32</f>
        <v>0</v>
      </c>
      <c r="W32" t="str">
        <f>'[1]Lycées Publics'!T32</f>
        <v>Eric LAURAUX</v>
      </c>
      <c r="X32">
        <f>'[1]Lycées Publics'!U32</f>
        <v>0</v>
      </c>
    </row>
    <row r="33" spans="1:24">
      <c r="A33" s="44" t="s">
        <v>80</v>
      </c>
      <c r="C33" s="44" t="s">
        <v>154</v>
      </c>
      <c r="D33">
        <f>'[1]Lycées Publics'!A33</f>
        <v>30</v>
      </c>
      <c r="E33" t="str">
        <f>'[1]Lycées Publics'!B33</f>
        <v>Public non Agricole</v>
      </c>
      <c r="F33" t="str">
        <f>'[1]Lycées Publics'!C33</f>
        <v>Lycée Charles GIDE</v>
      </c>
      <c r="G33" t="str">
        <f>'[1]Lycées Publics'!D33</f>
        <v>0300046M</v>
      </c>
      <c r="H33" t="str">
        <f>'[1]Lycées Publics'!E33</f>
        <v>Place Adolphe Bosc</v>
      </c>
      <c r="I33">
        <f>'[1]Lycées Publics'!F33</f>
        <v>30700</v>
      </c>
      <c r="J33" t="str">
        <f>'[1]Lycées Publics'!G33</f>
        <v>UZES</v>
      </c>
      <c r="K33" t="str">
        <f>'[1]Lycées Publics'!H33</f>
        <v>04.66.22.13.67</v>
      </c>
      <c r="L33" t="str">
        <f>'[1]Lycées Publics'!I33</f>
        <v>04.66.22.01.51</v>
      </c>
      <c r="M33">
        <f>'[1]Lycées Publics'!J33</f>
        <v>0</v>
      </c>
      <c r="N33">
        <f>'[1]Lycées Publics'!K33</f>
        <v>0</v>
      </c>
      <c r="O33" t="str">
        <f>'[1]Lycées Publics'!L33</f>
        <v>ce.0300046M@ac-montpellier.fr</v>
      </c>
      <c r="P33" t="str">
        <f>'[1]Lycées Publics'!M33</f>
        <v>Monsieur</v>
      </c>
      <c r="Q33" t="str">
        <f>'[1]Lycées Publics'!N33</f>
        <v>le</v>
      </c>
      <c r="R33" t="str">
        <f>'[1]Lycées Publics'!O33</f>
        <v>Proviseur</v>
      </c>
      <c r="S33" t="str">
        <f>'[1]Lycées Publics'!P33</f>
        <v>BOYER</v>
      </c>
      <c r="T33" t="str">
        <f>'[1]Lycées Publics'!Q33</f>
        <v>Alain</v>
      </c>
      <c r="U33" t="str">
        <f>'[1]Lycées Publics'!R33</f>
        <v>06.44.09.43.67</v>
      </c>
      <c r="V33">
        <f>'[1]Lycées Publics'!S33</f>
        <v>0</v>
      </c>
      <c r="W33" t="str">
        <f>'[1]Lycées Publics'!T33</f>
        <v>Lydie ACCO</v>
      </c>
      <c r="X33">
        <f>'[1]Lycées Publics'!U33</f>
        <v>0</v>
      </c>
    </row>
    <row r="34" spans="1:24">
      <c r="A34" s="44" t="s">
        <v>81</v>
      </c>
      <c r="C34" s="44" t="s">
        <v>154</v>
      </c>
      <c r="D34">
        <f>'[1]Lycées Publics'!A34</f>
        <v>30</v>
      </c>
      <c r="E34" t="str">
        <f>'[1]Lycées Publics'!B34</f>
        <v>Public non Agricole</v>
      </c>
      <c r="F34" t="str">
        <f>'[1]Lycées Publics'!C34</f>
        <v>Lycée Professionnel Georges GUYNEMER</v>
      </c>
      <c r="G34" t="str">
        <f>'[1]Lycées Publics'!D34</f>
        <v>0300047N</v>
      </c>
      <c r="H34" t="str">
        <f>'[1]Lycées Publics'!E34</f>
        <v>Place de Verdun</v>
      </c>
      <c r="I34">
        <f>'[1]Lycées Publics'!F34</f>
        <v>30701</v>
      </c>
      <c r="J34" t="str">
        <f>'[1]Lycées Publics'!G34</f>
        <v>UZES</v>
      </c>
      <c r="K34" t="str">
        <f>'[1]Lycées Publics'!H34</f>
        <v>04.66.03.21.60</v>
      </c>
      <c r="L34" t="str">
        <f>'[1]Lycées Publics'!I34</f>
        <v>04.66.22.20.65</v>
      </c>
      <c r="M34">
        <f>'[1]Lycées Publics'!J34</f>
        <v>0</v>
      </c>
      <c r="N34">
        <f>'[1]Lycées Publics'!K34</f>
        <v>0</v>
      </c>
      <c r="O34" t="str">
        <f>'[1]Lycées Publics'!L34</f>
        <v>ce.0300047N@ac-montpellier.fr</v>
      </c>
      <c r="P34" t="str">
        <f>'[1]Lycées Publics'!M34</f>
        <v>Madame</v>
      </c>
      <c r="Q34" t="str">
        <f>'[1]Lycées Publics'!N34</f>
        <v>la</v>
      </c>
      <c r="R34" t="str">
        <f>'[1]Lycées Publics'!O34</f>
        <v>Proviseure</v>
      </c>
      <c r="S34" t="str">
        <f>'[1]Lycées Publics'!P34</f>
        <v>TROUSSIER</v>
      </c>
      <c r="T34" t="str">
        <f>'[1]Lycées Publics'!Q34</f>
        <v>Christine</v>
      </c>
      <c r="U34" t="str">
        <f>'[1]Lycées Publics'!R34</f>
        <v>06,73,45,32,12</v>
      </c>
      <c r="V34">
        <f>'[1]Lycées Publics'!S34</f>
        <v>0</v>
      </c>
      <c r="W34" t="str">
        <f>'[1]Lycées Publics'!T34</f>
        <v>Nancy JUAN COLOMB</v>
      </c>
      <c r="X34">
        <f>'[1]Lycées Publics'!U34</f>
        <v>0</v>
      </c>
    </row>
    <row r="35" spans="1:24">
      <c r="A35" s="44" t="s">
        <v>82</v>
      </c>
      <c r="C35" s="44" t="s">
        <v>155</v>
      </c>
      <c r="D35">
        <f>'[1]Lycées Publics'!A35</f>
        <v>30</v>
      </c>
      <c r="E35" t="str">
        <f>'[1]Lycées Publics'!B35</f>
        <v>Public non Agricole</v>
      </c>
      <c r="F35" t="str">
        <f>'[1]Lycées Publics'!C35</f>
        <v>Lycée Jean VILAR</v>
      </c>
      <c r="G35" t="str">
        <f>'[1]Lycées Publics'!D35</f>
        <v>0301722J</v>
      </c>
      <c r="H35" t="str">
        <f>'[1]Lycées Publics'!E35</f>
        <v>Avenue du Docteur Paul Gache</v>
      </c>
      <c r="I35">
        <f>'[1]Lycées Publics'!F35</f>
        <v>30409</v>
      </c>
      <c r="J35" t="str">
        <f>'[1]Lycées Publics'!G35</f>
        <v>VILLENEUVE LEZ AVIGNON</v>
      </c>
      <c r="K35" t="str">
        <f>'[1]Lycées Publics'!H35</f>
        <v>04.90.14.22.00</v>
      </c>
      <c r="L35" t="str">
        <f>'[1]Lycées Publics'!I35</f>
        <v>04 90 14 22 11</v>
      </c>
      <c r="M35">
        <f>'[1]Lycées Publics'!J35</f>
        <v>0</v>
      </c>
      <c r="N35">
        <f>'[1]Lycées Publics'!K35</f>
        <v>0</v>
      </c>
      <c r="O35" t="str">
        <f>'[1]Lycées Publics'!L35</f>
        <v>ce.0301722j@ac-montpellier.fr</v>
      </c>
      <c r="P35" t="str">
        <f>'[1]Lycées Publics'!M35</f>
        <v>Madame</v>
      </c>
      <c r="Q35" t="str">
        <f>'[1]Lycées Publics'!N35</f>
        <v>le</v>
      </c>
      <c r="R35" t="str">
        <f>'[1]Lycées Publics'!O35</f>
        <v>Proviseure</v>
      </c>
      <c r="S35" t="str">
        <f>'[1]Lycées Publics'!P35</f>
        <v>CHERKI AGUILERA</v>
      </c>
      <c r="T35" t="str">
        <f>'[1]Lycées Publics'!Q35</f>
        <v>Carole</v>
      </c>
      <c r="U35" t="str">
        <f>'[1]Lycées Publics'!R35</f>
        <v>06.20.66.43.92</v>
      </c>
      <c r="V35">
        <f>'[1]Lycées Publics'!S35</f>
        <v>0</v>
      </c>
      <c r="W35" t="str">
        <f>'[1]Lycées Publics'!T35</f>
        <v>Jean-Luc SOUBEYRAND</v>
      </c>
      <c r="X35">
        <f>'[1]Lycées Publics'!U35</f>
        <v>0</v>
      </c>
    </row>
    <row r="36" spans="1:24">
      <c r="A36" s="44" t="s">
        <v>83</v>
      </c>
      <c r="C36" s="44" t="s">
        <v>156</v>
      </c>
      <c r="D36">
        <f>'[1]Lycées Publics'!A36</f>
        <v>34</v>
      </c>
      <c r="E36" t="str">
        <f>'[1]Lycées Publics'!B36</f>
        <v>Public non Agricole</v>
      </c>
      <c r="F36" t="str">
        <f>'[1]Lycées Publics'!C36</f>
        <v>Lycée Auguste LOUBATIERES</v>
      </c>
      <c r="G36" t="str">
        <f>'[1]Lycées Publics'!D36</f>
        <v>0340002T</v>
      </c>
      <c r="H36" t="str">
        <f>'[1]Lycées Publics'!E36</f>
        <v>Boulevard des Héllènes - BP 60109</v>
      </c>
      <c r="I36">
        <f>'[1]Lycées Publics'!F36</f>
        <v>34304</v>
      </c>
      <c r="J36" t="str">
        <f>'[1]Lycées Publics'!G36</f>
        <v>AGDE CEDEX</v>
      </c>
      <c r="K36" t="str">
        <f>'[1]Lycées Publics'!H36</f>
        <v>04.67.01.09.09</v>
      </c>
      <c r="L36" t="str">
        <f>'[1]Lycées Publics'!I36</f>
        <v>04.67.01.09.00</v>
      </c>
      <c r="M36">
        <f>'[1]Lycées Publics'!J36</f>
        <v>0</v>
      </c>
      <c r="N36" t="str">
        <f>'[1]Lycées Publics'!K36</f>
        <v>04,67,01,09,02</v>
      </c>
      <c r="O36" t="str">
        <f>'[1]Lycées Publics'!L36</f>
        <v>ce.0340002T@ac-montpellier.fr</v>
      </c>
      <c r="P36" t="str">
        <f>'[1]Lycées Publics'!M36</f>
        <v>Monsieur</v>
      </c>
      <c r="Q36" t="str">
        <f>'[1]Lycées Publics'!N36</f>
        <v>le</v>
      </c>
      <c r="R36" t="str">
        <f>'[1]Lycées Publics'!O36</f>
        <v>Proviseur</v>
      </c>
      <c r="S36" t="str">
        <f>'[1]Lycées Publics'!P36</f>
        <v>ZIANE</v>
      </c>
      <c r="T36" t="str">
        <f>'[1]Lycées Publics'!Q36</f>
        <v>Samir</v>
      </c>
      <c r="U36" t="str">
        <f>'[1]Lycées Publics'!R36</f>
        <v>06.52.44.43.57</v>
      </c>
      <c r="V36" t="str">
        <f>'[1]Lycées Publics'!S36</f>
        <v>JEAN-BAPTISTE Lionel</v>
      </c>
      <c r="W36" t="str">
        <f>'[1]Lycées Publics'!T36</f>
        <v>Jérôme DEMONCHAUX</v>
      </c>
      <c r="X36">
        <f>'[1]Lycées Publics'!U36</f>
        <v>0</v>
      </c>
    </row>
    <row r="37" spans="1:24">
      <c r="A37" s="44" t="s">
        <v>84</v>
      </c>
      <c r="C37" s="44" t="s">
        <v>157</v>
      </c>
      <c r="D37">
        <f>'[1]Lycées Publics'!A37</f>
        <v>34</v>
      </c>
      <c r="E37" t="str">
        <f>'[1]Lycées Publics'!B37</f>
        <v>Public non Agricole</v>
      </c>
      <c r="F37" t="str">
        <f>'[1]Lycées Publics'!C37</f>
        <v>Lycée Ferdinand FABRE</v>
      </c>
      <c r="G37" t="str">
        <f>'[1]Lycées Publics'!D37</f>
        <v>0340005W</v>
      </c>
      <c r="H37" t="str">
        <f>'[1]Lycées Publics'!E37</f>
        <v>Boulevard Jean Moulin</v>
      </c>
      <c r="I37">
        <f>'[1]Lycées Publics'!F37</f>
        <v>34600</v>
      </c>
      <c r="J37" t="str">
        <f>'[1]Lycées Publics'!G37</f>
        <v>BEDARIEUX</v>
      </c>
      <c r="K37" t="str">
        <f>'[1]Lycées Publics'!H37</f>
        <v>04.67.23.30.60</v>
      </c>
      <c r="L37" t="str">
        <f>'[1]Lycées Publics'!I37</f>
        <v>04.67.23.33.81</v>
      </c>
      <c r="M37">
        <f>'[1]Lycées Publics'!J37</f>
        <v>0</v>
      </c>
      <c r="N37">
        <f>'[1]Lycées Publics'!K37</f>
        <v>0</v>
      </c>
      <c r="O37" t="str">
        <f>'[1]Lycées Publics'!L37</f>
        <v>ce.0340005w@ac-montpellier.fr</v>
      </c>
      <c r="P37" t="str">
        <f>'[1]Lycées Publics'!M37</f>
        <v>Monsieur</v>
      </c>
      <c r="Q37" t="str">
        <f>'[1]Lycées Publics'!N37</f>
        <v>le</v>
      </c>
      <c r="R37" t="str">
        <f>'[1]Lycées Publics'!O37</f>
        <v>Proviseur</v>
      </c>
      <c r="S37" t="str">
        <f>'[1]Lycées Publics'!P37</f>
        <v>FOURNIER</v>
      </c>
      <c r="T37" t="str">
        <f>'[1]Lycées Publics'!Q37</f>
        <v>Pierre</v>
      </c>
      <c r="U37" t="str">
        <f>'[1]Lycées Publics'!R37</f>
        <v>07.87.93.41.96</v>
      </c>
      <c r="V37">
        <f>'[1]Lycées Publics'!S37</f>
        <v>0</v>
      </c>
      <c r="W37" t="str">
        <f>'[1]Lycées Publics'!T37</f>
        <v>Chantal MICHALAC</v>
      </c>
      <c r="X37">
        <f>'[1]Lycées Publics'!U37</f>
        <v>0</v>
      </c>
    </row>
    <row r="38" spans="1:24">
      <c r="A38" s="44" t="s">
        <v>85</v>
      </c>
      <c r="C38" s="44" t="s">
        <v>157</v>
      </c>
      <c r="D38">
        <f>'[1]Lycées Publics'!A38</f>
        <v>34</v>
      </c>
      <c r="E38" t="str">
        <f>'[1]Lycées Publics'!B38</f>
        <v>Public non Agricole</v>
      </c>
      <c r="F38" t="str">
        <f>'[1]Lycées Publics'!C38</f>
        <v>Lycée Professionnel Fernand LEGER</v>
      </c>
      <c r="G38" t="str">
        <f>'[1]Lycées Publics'!D38</f>
        <v>0340006X</v>
      </c>
      <c r="H38" t="str">
        <f>'[1]Lycées Publics'!E38</f>
        <v>63 route de Clermont</v>
      </c>
      <c r="I38">
        <f>'[1]Lycées Publics'!F38</f>
        <v>34600</v>
      </c>
      <c r="J38" t="str">
        <f>'[1]Lycées Publics'!G38</f>
        <v>BEDARIEUX</v>
      </c>
      <c r="K38" t="str">
        <f>'[1]Lycées Publics'!H38</f>
        <v>04.67.95.59.60</v>
      </c>
      <c r="L38" t="str">
        <f>'[1]Lycées Publics'!I38</f>
        <v>04.67.95.37.26</v>
      </c>
      <c r="M38">
        <f>'[1]Lycées Publics'!J38</f>
        <v>0</v>
      </c>
      <c r="N38">
        <f>'[1]Lycées Publics'!K38</f>
        <v>0</v>
      </c>
      <c r="O38" t="str">
        <f>'[1]Lycées Publics'!L38</f>
        <v>ce.0340006X@ac-montpellier.fr</v>
      </c>
      <c r="P38" t="str">
        <f>'[1]Lycées Publics'!M38</f>
        <v>Monsieur</v>
      </c>
      <c r="Q38" t="str">
        <f>'[1]Lycées Publics'!N38</f>
        <v>le</v>
      </c>
      <c r="R38" t="str">
        <f>'[1]Lycées Publics'!O38</f>
        <v>Proviseur</v>
      </c>
      <c r="S38" t="str">
        <f>'[1]Lycées Publics'!P38</f>
        <v>CAMERINI</v>
      </c>
      <c r="T38" t="str">
        <f>'[1]Lycées Publics'!Q38</f>
        <v>Alain</v>
      </c>
      <c r="U38" t="str">
        <f>'[1]Lycées Publics'!R38</f>
        <v>06.22.79.33.13</v>
      </c>
      <c r="V38">
        <f>'[1]Lycées Publics'!S38</f>
        <v>0</v>
      </c>
      <c r="W38" t="str">
        <f>'[1]Lycées Publics'!T38</f>
        <v xml:space="preserve">Cécile CAUSSE
</v>
      </c>
      <c r="X38">
        <f>'[1]Lycées Publics'!U38</f>
        <v>0</v>
      </c>
    </row>
    <row r="39" spans="1:24">
      <c r="A39" s="44" t="s">
        <v>86</v>
      </c>
      <c r="C39" s="44" t="s">
        <v>158</v>
      </c>
      <c r="D39">
        <f>'[1]Lycées Publics'!A39</f>
        <v>34</v>
      </c>
      <c r="E39" t="str">
        <f>'[1]Lycées Publics'!B39</f>
        <v>Public non Agricole</v>
      </c>
      <c r="F39" t="str">
        <f>'[1]Lycées Publics'!C39</f>
        <v>Lycée Professionnel Jean MERMOZ</v>
      </c>
      <c r="G39" t="str">
        <f>'[1]Lycées Publics'!D39</f>
        <v>0340012D</v>
      </c>
      <c r="H39" t="str">
        <f>'[1]Lycées Publics'!E39</f>
        <v>25 rue Ferdinand de Lesseps -  BP 2006</v>
      </c>
      <c r="I39">
        <f>'[1]Lycées Publics'!F39</f>
        <v>34500</v>
      </c>
      <c r="J39" t="str">
        <f>'[1]Lycées Publics'!G39</f>
        <v>BEZIERS CEDEX</v>
      </c>
      <c r="K39" t="str">
        <f>'[1]Lycées Publics'!H39</f>
        <v>04.67.30.36.21</v>
      </c>
      <c r="L39" t="str">
        <f>'[1]Lycées Publics'!I39</f>
        <v>04.67.30.95.27</v>
      </c>
      <c r="M39">
        <f>'[1]Lycées Publics'!J39</f>
        <v>0</v>
      </c>
      <c r="N39">
        <f>'[1]Lycées Publics'!K39</f>
        <v>0</v>
      </c>
      <c r="O39" t="str">
        <f>'[1]Lycées Publics'!L39</f>
        <v>ce.0340012D@ac-montpellier.fr</v>
      </c>
      <c r="P39" t="str">
        <f>'[1]Lycées Publics'!M39</f>
        <v>Madame</v>
      </c>
      <c r="Q39" t="str">
        <f>'[1]Lycées Publics'!N39</f>
        <v>la</v>
      </c>
      <c r="R39" t="str">
        <f>'[1]Lycées Publics'!O39</f>
        <v>Proviseure</v>
      </c>
      <c r="S39" t="str">
        <f>'[1]Lycées Publics'!P39</f>
        <v>RUIZ</v>
      </c>
      <c r="T39" t="str">
        <f>'[1]Lycées Publics'!Q39</f>
        <v>Jocelyne</v>
      </c>
      <c r="U39" t="str">
        <f>'[1]Lycées Publics'!R39</f>
        <v>06.28.27.51.77</v>
      </c>
      <c r="V39">
        <f>'[1]Lycées Publics'!S39</f>
        <v>0</v>
      </c>
      <c r="W39" t="str">
        <f>'[1]Lycées Publics'!T39</f>
        <v>Stéphanie RODRIGUEZ</v>
      </c>
      <c r="X39">
        <f>'[1]Lycées Publics'!U39</f>
        <v>0</v>
      </c>
    </row>
    <row r="40" spans="1:24">
      <c r="A40" s="44" t="s">
        <v>87</v>
      </c>
      <c r="C40" s="44" t="s">
        <v>158</v>
      </c>
      <c r="D40">
        <f>'[1]Lycées Publics'!A40</f>
        <v>34</v>
      </c>
      <c r="E40" t="str">
        <f>'[1]Lycées Publics'!B40</f>
        <v>Public non Agricole</v>
      </c>
      <c r="F40" t="str">
        <f>'[1]Lycées Publics'!C40</f>
        <v>Lycée Jean MOULIN</v>
      </c>
      <c r="G40" t="str">
        <f>'[1]Lycées Publics'!D40</f>
        <v>0340011C</v>
      </c>
      <c r="H40" t="str">
        <f>'[1]Lycées Publics'!E40</f>
        <v>Avenue des Martyrs de la Résistance -  BP 745</v>
      </c>
      <c r="I40">
        <f>'[1]Lycées Publics'!F40</f>
        <v>34521</v>
      </c>
      <c r="J40" t="str">
        <f>'[1]Lycées Publics'!G40</f>
        <v>BEZIERS CEDEX</v>
      </c>
      <c r="K40" t="str">
        <f>'[1]Lycées Publics'!H40</f>
        <v>04.67.35.59.35</v>
      </c>
      <c r="L40" t="str">
        <f>'[1]Lycées Publics'!I40</f>
        <v>04.67.35.58.94</v>
      </c>
      <c r="M40">
        <f>'[1]Lycées Publics'!J40</f>
        <v>0</v>
      </c>
      <c r="N40">
        <f>'[1]Lycées Publics'!K40</f>
        <v>0</v>
      </c>
      <c r="O40" t="str">
        <f>'[1]Lycées Publics'!L40</f>
        <v>ce.0340011C@ac-montpellier.fr</v>
      </c>
      <c r="P40" t="str">
        <f>'[1]Lycées Publics'!M40</f>
        <v>Monsieur</v>
      </c>
      <c r="Q40" t="str">
        <f>'[1]Lycées Publics'!N40</f>
        <v>le</v>
      </c>
      <c r="R40" t="str">
        <f>'[1]Lycées Publics'!O40</f>
        <v>Proviseur</v>
      </c>
      <c r="S40" t="str">
        <f>'[1]Lycées Publics'!P40</f>
        <v>ABADIE</v>
      </c>
      <c r="T40" t="str">
        <f>'[1]Lycées Publics'!Q40</f>
        <v>Alain</v>
      </c>
      <c r="U40" t="str">
        <f>'[1]Lycées Publics'!R40</f>
        <v>06.09.92.20.87</v>
      </c>
      <c r="V40">
        <f>'[1]Lycées Publics'!S40</f>
        <v>0</v>
      </c>
      <c r="W40" t="str">
        <f>'[1]Lycées Publics'!T40</f>
        <v>Rodolphe FEVRE</v>
      </c>
      <c r="X40">
        <f>'[1]Lycées Publics'!U40</f>
        <v>0</v>
      </c>
    </row>
    <row r="41" spans="1:24">
      <c r="A41" s="44" t="s">
        <v>88</v>
      </c>
      <c r="C41" s="44" t="s">
        <v>158</v>
      </c>
      <c r="D41">
        <f>'[1]Lycées Publics'!A41</f>
        <v>34</v>
      </c>
      <c r="E41" t="str">
        <f>'[1]Lycées Publics'!B41</f>
        <v>Public non Agricole</v>
      </c>
      <c r="F41" t="str">
        <f>'[1]Lycées Publics'!C41</f>
        <v>Lycée Professionnel Jean Moulin</v>
      </c>
      <c r="G41" t="str">
        <f>'[1]Lycées Publics'!D41</f>
        <v>0340013E</v>
      </c>
      <c r="H41" t="str">
        <f>'[1]Lycées Publics'!E41</f>
        <v>Avenue des Martyrs de la Résistance -  BP 745</v>
      </c>
      <c r="I41">
        <f>'[1]Lycées Publics'!F41</f>
        <v>34521</v>
      </c>
      <c r="J41" t="str">
        <f>'[1]Lycées Publics'!G41</f>
        <v>BEZIERS CEDEX</v>
      </c>
      <c r="K41" t="str">
        <f>'[1]Lycées Publics'!H41</f>
        <v>04.67.35.59.35</v>
      </c>
      <c r="L41" t="str">
        <f>'[1]Lycées Publics'!I41</f>
        <v>04.67.35.58.94</v>
      </c>
      <c r="M41">
        <f>'[1]Lycées Publics'!J41</f>
        <v>0</v>
      </c>
      <c r="N41">
        <f>'[1]Lycées Publics'!K41</f>
        <v>0</v>
      </c>
      <c r="O41" t="str">
        <f>'[1]Lycées Publics'!L41</f>
        <v>ce.0340013E@ac-montpellier.fr</v>
      </c>
      <c r="P41" t="str">
        <f>'[1]Lycées Publics'!M41</f>
        <v>Monsieur</v>
      </c>
      <c r="Q41" t="str">
        <f>'[1]Lycées Publics'!N41</f>
        <v>le</v>
      </c>
      <c r="R41" t="str">
        <f>'[1]Lycées Publics'!O41</f>
        <v>Proviseur</v>
      </c>
      <c r="S41" t="str">
        <f>'[1]Lycées Publics'!P41</f>
        <v>VENIANT</v>
      </c>
      <c r="T41" t="str">
        <f>'[1]Lycées Publics'!Q41</f>
        <v>Jean-Régis</v>
      </c>
      <c r="U41">
        <f>'[1]Lycées Publics'!R41</f>
        <v>0</v>
      </c>
      <c r="V41" t="str">
        <f>'[1]Lycées Publics'!S41</f>
        <v>Gaudin Pascal</v>
      </c>
      <c r="W41" t="str">
        <f>'[1]Lycées Publics'!T41</f>
        <v>Rodolphe FEVRE</v>
      </c>
      <c r="X41">
        <f>'[1]Lycées Publics'!U41</f>
        <v>0</v>
      </c>
    </row>
    <row r="42" spans="1:24">
      <c r="A42" s="44" t="s">
        <v>89</v>
      </c>
      <c r="C42" s="44" t="s">
        <v>158</v>
      </c>
      <c r="D42">
        <f>'[1]Lycées Publics'!A42</f>
        <v>34</v>
      </c>
      <c r="E42" t="str">
        <f>'[1]Lycées Publics'!B42</f>
        <v>Public non Agricole</v>
      </c>
      <c r="F42" t="str">
        <f>'[1]Lycées Publics'!C42</f>
        <v>Lycée Henri IV</v>
      </c>
      <c r="G42" t="str">
        <f>'[1]Lycées Publics'!D42</f>
        <v>0340009A</v>
      </c>
      <c r="H42" t="str">
        <f>'[1]Lycées Publics'!E42</f>
        <v>1 rue Ignace Brunel - BP 4248</v>
      </c>
      <c r="I42">
        <f>'[1]Lycées Publics'!F42</f>
        <v>34544</v>
      </c>
      <c r="J42" t="str">
        <f>'[1]Lycées Publics'!G42</f>
        <v>BEZIERS CEDEX</v>
      </c>
      <c r="K42" t="str">
        <f>'[1]Lycées Publics'!H42</f>
        <v>04.67.49.10.46</v>
      </c>
      <c r="L42" t="str">
        <f>'[1]Lycées Publics'!I42</f>
        <v>04.67.49.96.49</v>
      </c>
      <c r="M42">
        <f>'[1]Lycées Publics'!J42</f>
        <v>0</v>
      </c>
      <c r="N42">
        <f>'[1]Lycées Publics'!K42</f>
        <v>0</v>
      </c>
      <c r="O42" t="str">
        <f>'[1]Lycées Publics'!L42</f>
        <v>ce.0340009A@ac-montpellier.fr</v>
      </c>
      <c r="P42" t="str">
        <f>'[1]Lycées Publics'!M42</f>
        <v>Monsieur</v>
      </c>
      <c r="Q42" t="str">
        <f>'[1]Lycées Publics'!N42</f>
        <v>le</v>
      </c>
      <c r="R42" t="str">
        <f>'[1]Lycées Publics'!O42</f>
        <v>Proviseur</v>
      </c>
      <c r="S42" t="str">
        <f>'[1]Lycées Publics'!P42</f>
        <v>BERLATIER</v>
      </c>
      <c r="T42" t="str">
        <f>'[1]Lycées Publics'!Q42</f>
        <v>Christophe</v>
      </c>
      <c r="U42" t="str">
        <f>'[1]Lycées Publics'!R42</f>
        <v>06.82.04.55.57</v>
      </c>
      <c r="V42">
        <f>'[1]Lycées Publics'!S42</f>
        <v>0</v>
      </c>
      <c r="W42" t="str">
        <f>'[1]Lycées Publics'!T42</f>
        <v>Philippe MENIL</v>
      </c>
      <c r="X42">
        <f>'[1]Lycées Publics'!U42</f>
        <v>0</v>
      </c>
    </row>
    <row r="43" spans="1:24">
      <c r="A43" s="44" t="s">
        <v>90</v>
      </c>
      <c r="C43" s="44" t="s">
        <v>159</v>
      </c>
      <c r="D43">
        <f>'[1]Lycées Publics'!A43</f>
        <v>34</v>
      </c>
      <c r="E43" t="str">
        <f>'[1]Lycées Publics'!B43</f>
        <v>Public Agricole</v>
      </c>
      <c r="F43" t="str">
        <f>'[1]Lycées Publics'!C43</f>
        <v>Lycée Professionnel Agricole Honoré DE BALZAC</v>
      </c>
      <c r="G43" t="str">
        <f>'[1]Lycées Publics'!D43</f>
        <v>0341001D</v>
      </c>
      <c r="H43" t="str">
        <f>'[1]Lycées Publics'!E43</f>
        <v>7 avenue de la Galine - BP 47</v>
      </c>
      <c r="I43">
        <f>'[1]Lycées Publics'!F43</f>
        <v>34172</v>
      </c>
      <c r="J43" t="str">
        <f>'[1]Lycées Publics'!G43</f>
        <v>CASTELNAU LE LEZ CEDEX</v>
      </c>
      <c r="K43" t="str">
        <f>'[1]Lycées Publics'!H43</f>
        <v>04.99.58.36.58</v>
      </c>
      <c r="L43" t="str">
        <f>'[1]Lycées Publics'!I43</f>
        <v>04.99.58.36.59</v>
      </c>
      <c r="M43">
        <f>'[1]Lycées Publics'!J43</f>
        <v>0</v>
      </c>
      <c r="N43">
        <f>'[1]Lycées Publics'!K43</f>
        <v>0</v>
      </c>
      <c r="O43" t="str">
        <f>'[1]Lycées Publics'!L43</f>
        <v>lpa.castelnau-le-lez@educagri.fr</v>
      </c>
      <c r="P43" t="str">
        <f>'[1]Lycées Publics'!M43</f>
        <v>Madame</v>
      </c>
      <c r="Q43" t="str">
        <f>'[1]Lycées Publics'!N43</f>
        <v>la</v>
      </c>
      <c r="R43" t="str">
        <f>'[1]Lycées Publics'!O43</f>
        <v>Proviseure</v>
      </c>
      <c r="S43" t="str">
        <f>'[1]Lycées Publics'!P43</f>
        <v>DOLET</v>
      </c>
      <c r="T43" t="str">
        <f>'[1]Lycées Publics'!Q43</f>
        <v>Sylvie</v>
      </c>
      <c r="U43" t="str">
        <f>'[1]Lycées Publics'!R43</f>
        <v>06.75.10.83.86</v>
      </c>
      <c r="V43" t="str">
        <f>'[1]Lycées Publics'!S43</f>
        <v>TOUBERT Géraud</v>
      </c>
      <c r="W43" t="str">
        <f>'[1]Lycées Publics'!T43</f>
        <v>Pascale LARROUTIS</v>
      </c>
      <c r="X43">
        <f>'[1]Lycées Publics'!U43</f>
        <v>0</v>
      </c>
    </row>
    <row r="44" spans="1:24">
      <c r="A44" s="44" t="s">
        <v>91</v>
      </c>
      <c r="C44" s="44" t="s">
        <v>159</v>
      </c>
      <c r="D44">
        <f>'[1]Lycées Publics'!A44</f>
        <v>34</v>
      </c>
      <c r="E44" t="str">
        <f>'[1]Lycées Publics'!B44</f>
        <v>Public non Agricole</v>
      </c>
      <c r="F44" t="str">
        <f>'[1]Lycées Publics'!C44</f>
        <v>Lycée Georges POMPIDOU</v>
      </c>
      <c r="G44" t="str">
        <f>'[1]Lycées Publics'!D44</f>
        <v>0341921D</v>
      </c>
      <c r="H44" t="str">
        <f>'[1]Lycées Publics'!E44</f>
        <v>351 avenue du Maréchal de Lattre de Tassigny - BP 71</v>
      </c>
      <c r="I44">
        <f>'[1]Lycées Publics'!F44</f>
        <v>34172</v>
      </c>
      <c r="J44" t="str">
        <f>'[1]Lycées Publics'!G44</f>
        <v>CASTELNAU LE LEZ</v>
      </c>
      <c r="K44" t="str">
        <f>'[1]Lycées Publics'!H44</f>
        <v>04.67.02.99.10</v>
      </c>
      <c r="L44" t="str">
        <f>'[1]Lycées Publics'!I44</f>
        <v>04.67.02.99.32</v>
      </c>
      <c r="M44">
        <f>'[1]Lycées Publics'!J44</f>
        <v>0</v>
      </c>
      <c r="N44">
        <f>'[1]Lycées Publics'!K44</f>
        <v>0</v>
      </c>
      <c r="O44" t="str">
        <f>'[1]Lycées Publics'!L44</f>
        <v>ce.0341921d@ac-montpellier.fr</v>
      </c>
      <c r="P44" t="str">
        <f>'[1]Lycées Publics'!M44</f>
        <v>Monsieur</v>
      </c>
      <c r="Q44" t="str">
        <f>'[1]Lycées Publics'!N44</f>
        <v>le</v>
      </c>
      <c r="R44" t="str">
        <f>'[1]Lycées Publics'!O44</f>
        <v>Proviseur</v>
      </c>
      <c r="S44" t="str">
        <f>'[1]Lycées Publics'!P44</f>
        <v>DASI</v>
      </c>
      <c r="T44" t="str">
        <f>'[1]Lycées Publics'!Q44</f>
        <v>Christian</v>
      </c>
      <c r="U44" t="str">
        <f>'[1]Lycées Publics'!R44</f>
        <v>06 74 95 52 34
06 03 78 79 40(perso)</v>
      </c>
      <c r="V44">
        <f>'[1]Lycées Publics'!S44</f>
        <v>0</v>
      </c>
      <c r="W44" t="str">
        <f>'[1]Lycées Publics'!T44</f>
        <v>Paul-Marie BERENGUIER</v>
      </c>
      <c r="X44">
        <f>'[1]Lycées Publics'!U44</f>
        <v>0</v>
      </c>
    </row>
    <row r="45" spans="1:24">
      <c r="A45" s="44" t="s">
        <v>92</v>
      </c>
      <c r="C45" s="44" t="s">
        <v>160</v>
      </c>
      <c r="D45">
        <f>'[1]Lycées Publics'!A45</f>
        <v>34</v>
      </c>
      <c r="E45" t="str">
        <f>'[1]Lycées Publics'!B45</f>
        <v>Public non Agricole</v>
      </c>
      <c r="F45" t="str">
        <f>'[1]Lycées Publics'!C45</f>
        <v>Lycée René GOSSE</v>
      </c>
      <c r="G45" t="str">
        <f>'[1]Lycées Publics'!D45</f>
        <v>0340023R</v>
      </c>
      <c r="H45" t="str">
        <f>'[1]Lycées Publics'!E45</f>
        <v>2 rue Victor Hugo</v>
      </c>
      <c r="I45">
        <f>'[1]Lycées Publics'!F45</f>
        <v>34800</v>
      </c>
      <c r="J45" t="str">
        <f>'[1]Lycées Publics'!G45</f>
        <v>CLERMONT L'HERAULT</v>
      </c>
      <c r="K45" t="str">
        <f>'[1]Lycées Publics'!H45</f>
        <v>04.67.88.43.80</v>
      </c>
      <c r="L45" t="str">
        <f>'[1]Lycées Publics'!I45</f>
        <v>04.67.96.93.32</v>
      </c>
      <c r="M45">
        <f>'[1]Lycées Publics'!J45</f>
        <v>0</v>
      </c>
      <c r="N45">
        <f>'[1]Lycées Publics'!K45</f>
        <v>0</v>
      </c>
      <c r="O45" t="str">
        <f>'[1]Lycées Publics'!L45</f>
        <v>ce.0340023r@ac-montpellier.fr</v>
      </c>
      <c r="P45" t="str">
        <f>'[1]Lycées Publics'!M45</f>
        <v>Monsieur</v>
      </c>
      <c r="Q45" t="str">
        <f>'[1]Lycées Publics'!N45</f>
        <v>le</v>
      </c>
      <c r="R45" t="str">
        <f>'[1]Lycées Publics'!O45</f>
        <v>Proviseur</v>
      </c>
      <c r="S45" t="str">
        <f>'[1]Lycées Publics'!P45</f>
        <v>IRRMANN</v>
      </c>
      <c r="T45" t="str">
        <f>'[1]Lycées Publics'!Q45</f>
        <v>Michel</v>
      </c>
      <c r="U45" t="str">
        <f>'[1]Lycées Publics'!R45</f>
        <v>06.45.52.05.96</v>
      </c>
      <c r="V45">
        <f>'[1]Lycées Publics'!S45</f>
        <v>0</v>
      </c>
      <c r="W45" t="str">
        <f>'[1]Lycées Publics'!T45</f>
        <v>Patrick BURLOT</v>
      </c>
      <c r="X45">
        <f>'[1]Lycées Publics'!U45</f>
        <v>0</v>
      </c>
    </row>
    <row r="46" spans="1:24">
      <c r="A46" s="44" t="s">
        <v>93</v>
      </c>
      <c r="C46" s="44" t="s">
        <v>161</v>
      </c>
      <c r="D46">
        <f>'[1]Lycées Publics'!A46</f>
        <v>34</v>
      </c>
      <c r="E46" t="str">
        <f>'[1]Lycées Publics'!B46</f>
        <v>Public non Agricole</v>
      </c>
      <c r="F46" t="str">
        <f>'[1]Lycées Publics'!C46</f>
        <v>Lycée Jean-François CHAMPOLLION</v>
      </c>
      <c r="G46" t="str">
        <f>'[1]Lycées Publics'!D46</f>
        <v>0341794R</v>
      </c>
      <c r="H46" t="str">
        <f>'[1]Lycées Publics'!E46</f>
        <v>BP 10110</v>
      </c>
      <c r="I46">
        <f>'[1]Lycées Publics'!F46</f>
        <v>34874</v>
      </c>
      <c r="J46" t="str">
        <f>'[1]Lycées Publics'!G46</f>
        <v>LATTES CEDEX</v>
      </c>
      <c r="K46" t="str">
        <f>'[1]Lycées Publics'!H46</f>
        <v>04.67.13.67.13</v>
      </c>
      <c r="L46" t="str">
        <f>'[1]Lycées Publics'!I46</f>
        <v>04.67.13.67.00</v>
      </c>
      <c r="M46">
        <f>'[1]Lycées Publics'!J46</f>
        <v>0</v>
      </c>
      <c r="N46" t="str">
        <f>'[1]Lycées Publics'!K46</f>
        <v>04.67.13.67.12</v>
      </c>
      <c r="O46" t="str">
        <f>'[1]Lycées Publics'!L46</f>
        <v>ce.0341794R@ac-montpellier.fr</v>
      </c>
      <c r="P46" t="str">
        <f>'[1]Lycées Publics'!M46</f>
        <v>Madame</v>
      </c>
      <c r="Q46" t="str">
        <f>'[1]Lycées Publics'!N46</f>
        <v>la</v>
      </c>
      <c r="R46" t="str">
        <f>'[1]Lycées Publics'!O46</f>
        <v>Proviseure</v>
      </c>
      <c r="S46" t="str">
        <f>'[1]Lycées Publics'!P46</f>
        <v>BODILIS</v>
      </c>
      <c r="T46" t="str">
        <f>'[1]Lycées Publics'!Q46</f>
        <v>Marie-Hélène</v>
      </c>
      <c r="U46" t="str">
        <f>'[1]Lycées Publics'!R46</f>
        <v>06.89.73.59.81</v>
      </c>
      <c r="V46">
        <f>'[1]Lycées Publics'!S46</f>
        <v>0</v>
      </c>
      <c r="W46" t="str">
        <f>'[1]Lycées Publics'!T46</f>
        <v>Katherine NAGY</v>
      </c>
      <c r="X46">
        <f>'[1]Lycées Publics'!U46</f>
        <v>0</v>
      </c>
    </row>
    <row r="47" spans="1:24">
      <c r="A47" s="44" t="s">
        <v>94</v>
      </c>
      <c r="C47" s="44" t="s">
        <v>162</v>
      </c>
      <c r="D47">
        <f>'[1]Lycées Publics'!A47</f>
        <v>34</v>
      </c>
      <c r="E47" t="str">
        <f>'[1]Lycées Publics'!B47</f>
        <v>Public non Agricole</v>
      </c>
      <c r="F47" t="str">
        <f>'[1]Lycées Publics'!C47</f>
        <v>Lycée Joseph VALLOT</v>
      </c>
      <c r="G47" t="str">
        <f>'[1]Lycées Publics'!D47</f>
        <v>0340028W</v>
      </c>
      <c r="H47" t="str">
        <f>'[1]Lycées Publics'!E47</f>
        <v>Rue du Docteur Henri Mas</v>
      </c>
      <c r="I47">
        <f>'[1]Lycées Publics'!F47</f>
        <v>34700</v>
      </c>
      <c r="J47" t="str">
        <f>'[1]Lycées Publics'!G47</f>
        <v>LODEVE</v>
      </c>
      <c r="K47" t="str">
        <f>'[1]Lycées Publics'!H47</f>
        <v>04.67.88.48.60</v>
      </c>
      <c r="L47" t="str">
        <f>'[1]Lycées Publics'!I47</f>
        <v>04.67.44.43.12</v>
      </c>
      <c r="M47">
        <f>'[1]Lycées Publics'!J47</f>
        <v>0</v>
      </c>
      <c r="N47">
        <f>'[1]Lycées Publics'!K47</f>
        <v>0</v>
      </c>
      <c r="O47" t="str">
        <f>'[1]Lycées Publics'!L47</f>
        <v>ce.0340028W@ac-montpellier.fr</v>
      </c>
      <c r="P47" t="str">
        <f>'[1]Lycées Publics'!M47</f>
        <v>Madame</v>
      </c>
      <c r="Q47" t="str">
        <f>'[1]Lycées Publics'!N47</f>
        <v>la</v>
      </c>
      <c r="R47" t="str">
        <f>'[1]Lycées Publics'!O47</f>
        <v>Proviseure</v>
      </c>
      <c r="S47" t="str">
        <f>'[1]Lycées Publics'!P47</f>
        <v>MERCIER</v>
      </c>
      <c r="T47" t="str">
        <f>'[1]Lycées Publics'!Q47</f>
        <v>Isabelle</v>
      </c>
      <c r="U47" t="str">
        <f>'[1]Lycées Publics'!R47</f>
        <v>06.87.61.04.85</v>
      </c>
      <c r="V47" t="str">
        <f>'[1]Lycées Publics'!S47</f>
        <v>06.86.72.03.33</v>
      </c>
      <c r="W47" t="str">
        <f>'[1]Lycées Publics'!T47</f>
        <v>Corinne FERNANDEZ 
06.35.51.37.99</v>
      </c>
      <c r="X47">
        <f>'[1]Lycées Publics'!U47</f>
        <v>0</v>
      </c>
    </row>
    <row r="48" spans="1:24">
      <c r="A48" s="44" t="s">
        <v>95</v>
      </c>
      <c r="C48" s="44" t="s">
        <v>163</v>
      </c>
      <c r="D48">
        <f>'[1]Lycées Publics'!A48</f>
        <v>34</v>
      </c>
      <c r="E48" t="str">
        <f>'[1]Lycées Publics'!B48</f>
        <v>Public non Agricole</v>
      </c>
      <c r="F48" t="str">
        <f>'[1]Lycées Publics'!C48</f>
        <v>Lycée Victor HUGO</v>
      </c>
      <c r="G48" t="str">
        <f>'[1]Lycées Publics'!D48</f>
        <v>0342090M</v>
      </c>
      <c r="H48" t="str">
        <f>'[1]Lycées Publics'!E48</f>
        <v>300 avenue Louis Medard - BP 80203</v>
      </c>
      <c r="I48">
        <f>'[1]Lycées Publics'!F48</f>
        <v>34401</v>
      </c>
      <c r="J48" t="str">
        <f>'[1]Lycées Publics'!G48</f>
        <v>LUNEL CEDEX</v>
      </c>
      <c r="K48" t="str">
        <f>'[1]Lycées Publics'!H48</f>
        <v>04.99.13.70.30</v>
      </c>
      <c r="L48" t="str">
        <f>'[1]Lycées Publics'!I48</f>
        <v>04.99.13.70.41</v>
      </c>
      <c r="M48">
        <f>'[1]Lycées Publics'!J48</f>
        <v>0</v>
      </c>
      <c r="N48">
        <f>'[1]Lycées Publics'!K48</f>
        <v>0</v>
      </c>
      <c r="O48" t="str">
        <f>'[1]Lycées Publics'!L48</f>
        <v>ce.0342090m@ac-montpellier.fr</v>
      </c>
      <c r="P48" t="str">
        <f>'[1]Lycées Publics'!M48</f>
        <v>Monsieur</v>
      </c>
      <c r="Q48" t="str">
        <f>'[1]Lycées Publics'!N48</f>
        <v>le</v>
      </c>
      <c r="R48" t="str">
        <f>'[1]Lycées Publics'!O48</f>
        <v>Proviseur</v>
      </c>
      <c r="S48" t="str">
        <f>'[1]Lycées Publics'!P48</f>
        <v>LECOMPTE</v>
      </c>
      <c r="T48" t="str">
        <f>'[1]Lycées Publics'!Q48</f>
        <v>Bernard</v>
      </c>
      <c r="U48" t="str">
        <f>'[1]Lycées Publics'!R48</f>
        <v>Pro : 06.27.85.56.56
Perso : 06.07.70.40.68</v>
      </c>
      <c r="V48">
        <f>'[1]Lycées Publics'!S48</f>
        <v>0</v>
      </c>
      <c r="W48" t="str">
        <f>'[1]Lycées Publics'!T48</f>
        <v>Sophie PONDARASSE</v>
      </c>
      <c r="X48">
        <f>'[1]Lycées Publics'!U48</f>
        <v>0</v>
      </c>
    </row>
    <row r="49" spans="1:24">
      <c r="A49" s="44" t="s">
        <v>96</v>
      </c>
      <c r="C49" s="44" t="s">
        <v>163</v>
      </c>
      <c r="D49">
        <f>'[1]Lycées Publics'!A49</f>
        <v>34</v>
      </c>
      <c r="E49" t="str">
        <f>'[1]Lycées Publics'!B49</f>
        <v>Public non Agricole</v>
      </c>
      <c r="F49" t="str">
        <f>'[1]Lycées Publics'!C49</f>
        <v>Lycée Louis FEUILLADE</v>
      </c>
      <c r="G49" t="str">
        <f>'[1]Lycées Publics'!D49</f>
        <v>0340030Y</v>
      </c>
      <c r="H49" t="str">
        <f>'[1]Lycées Publics'!E49</f>
        <v>49 rue Romain Rolland - BP 210</v>
      </c>
      <c r="I49">
        <f>'[1]Lycées Publics'!F49</f>
        <v>34402</v>
      </c>
      <c r="J49" t="str">
        <f>'[1]Lycées Publics'!G49</f>
        <v>LUNEL CEDEX</v>
      </c>
      <c r="K49" t="str">
        <f>'[1]Lycées Publics'!H49</f>
        <v>04.67.83.51.00</v>
      </c>
      <c r="L49" t="str">
        <f>'[1]Lycées Publics'!I49</f>
        <v>04.67.83.55.29</v>
      </c>
      <c r="M49">
        <f>'[1]Lycées Publics'!J49</f>
        <v>0</v>
      </c>
      <c r="N49">
        <f>'[1]Lycées Publics'!K49</f>
        <v>0</v>
      </c>
      <c r="O49" t="str">
        <f>'[1]Lycées Publics'!L49</f>
        <v>ce.0340030Y@ac-montpellier.fr</v>
      </c>
      <c r="P49" t="str">
        <f>'[1]Lycées Publics'!M49</f>
        <v>Monsieur</v>
      </c>
      <c r="Q49" t="str">
        <f>'[1]Lycées Publics'!N49</f>
        <v>le</v>
      </c>
      <c r="R49" t="str">
        <f>'[1]Lycées Publics'!O49</f>
        <v>Proviseur</v>
      </c>
      <c r="S49" t="str">
        <f>'[1]Lycées Publics'!P49</f>
        <v>LEPOINT</v>
      </c>
      <c r="T49" t="str">
        <f>'[1]Lycées Publics'!Q49</f>
        <v>Vincent</v>
      </c>
      <c r="U49">
        <f>'[1]Lycées Publics'!R49</f>
        <v>0</v>
      </c>
      <c r="V49">
        <f>'[1]Lycées Publics'!S49</f>
        <v>0</v>
      </c>
      <c r="W49" t="str">
        <f>'[1]Lycées Publics'!T49</f>
        <v>Olivier RIVIERE</v>
      </c>
      <c r="X49">
        <f>'[1]Lycées Publics'!U49</f>
        <v>0</v>
      </c>
    </row>
    <row r="50" spans="1:24">
      <c r="A50" s="44" t="s">
        <v>97</v>
      </c>
      <c r="C50" s="44" t="s">
        <v>164</v>
      </c>
      <c r="D50">
        <f>'[1]Lycées Publics'!A50</f>
        <v>34</v>
      </c>
      <c r="E50" t="str">
        <f>'[1]Lycées Publics'!B50</f>
        <v>Public non Agricole</v>
      </c>
      <c r="F50" t="str">
        <f>'[1]Lycées Publics'!C50</f>
        <v>Lycée Professionnel Pierre MENDES France</v>
      </c>
      <c r="G50" t="str">
        <f>'[1]Lycées Publics'!D50</f>
        <v>0340043M</v>
      </c>
      <c r="H50" t="str">
        <f>'[1]Lycées Publics'!E50</f>
        <v>Rue du Mas de Brousse - CS 26037</v>
      </c>
      <c r="I50">
        <f>'[1]Lycées Publics'!F50</f>
        <v>34060</v>
      </c>
      <c r="J50" t="str">
        <f>'[1]Lycées Publics'!G50</f>
        <v>MONTPELLIER CEDEX 2</v>
      </c>
      <c r="K50" t="str">
        <f>'[1]Lycées Publics'!H50</f>
        <v>04.67.13.35.00</v>
      </c>
      <c r="L50" t="str">
        <f>'[1]Lycées Publics'!I50</f>
        <v>04.67.58.02.88</v>
      </c>
      <c r="M50">
        <f>'[1]Lycées Publics'!J50</f>
        <v>0</v>
      </c>
      <c r="N50" t="str">
        <f>'[1]Lycées Publics'!K50</f>
        <v>04.67.13.35.03</v>
      </c>
      <c r="O50" t="str">
        <f>'[1]Lycées Publics'!L50</f>
        <v>ce.0340043M@ac-montpellier.fr</v>
      </c>
      <c r="P50" t="str">
        <f>'[1]Lycées Publics'!M50</f>
        <v>Monsieur</v>
      </c>
      <c r="Q50" t="str">
        <f>'[1]Lycées Publics'!N50</f>
        <v>le</v>
      </c>
      <c r="R50" t="str">
        <f>'[1]Lycées Publics'!O50</f>
        <v>Proviseur</v>
      </c>
      <c r="S50" t="str">
        <f>'[1]Lycées Publics'!P50</f>
        <v>PEREZ</v>
      </c>
      <c r="T50" t="str">
        <f>'[1]Lycées Publics'!Q50</f>
        <v>Alain</v>
      </c>
      <c r="U50" t="str">
        <f>'[1]Lycées Publics'!R50</f>
        <v>06,23,30,37,03</v>
      </c>
      <c r="V50">
        <f>'[1]Lycées Publics'!S50</f>
        <v>0</v>
      </c>
      <c r="W50" t="str">
        <f>'[1]Lycées Publics'!T50</f>
        <v>Claude ROUX</v>
      </c>
      <c r="X50">
        <f>'[1]Lycées Publics'!U50</f>
        <v>0</v>
      </c>
    </row>
    <row r="51" spans="1:24">
      <c r="A51">
        <v>0</v>
      </c>
      <c r="D51">
        <f>'[1]Lycées Publics'!A51</f>
        <v>34</v>
      </c>
      <c r="E51" t="str">
        <f>'[1]Lycées Publics'!B51</f>
        <v>Public non Agricole</v>
      </c>
      <c r="F51" t="str">
        <f>'[1]Lycées Publics'!C51</f>
        <v>Internat d'Excellence de MONTPELLIER</v>
      </c>
      <c r="G51" t="str">
        <f>'[1]Lycées Publics'!D51</f>
        <v>0342266D</v>
      </c>
      <c r="H51" t="str">
        <f>'[1]Lycées Publics'!E51</f>
        <v>4 rue du 81ème régiment d'infanterie</v>
      </c>
      <c r="I51">
        <f>'[1]Lycées Publics'!F51</f>
        <v>34090</v>
      </c>
      <c r="J51" t="str">
        <f>'[1]Lycées Publics'!G51</f>
        <v>MONTPELLIER</v>
      </c>
      <c r="K51" t="str">
        <f>'[1]Lycées Publics'!H51</f>
        <v>04.67.06.17.80</v>
      </c>
      <c r="L51" t="str">
        <f>'[1]Lycées Publics'!I51</f>
        <v>04.67.06.17.81</v>
      </c>
      <c r="M51">
        <f>'[1]Lycées Publics'!J51</f>
        <v>0</v>
      </c>
      <c r="N51">
        <f>'[1]Lycées Publics'!K51</f>
        <v>0</v>
      </c>
      <c r="O51" t="str">
        <f>'[1]Lycées Publics'!L51</f>
        <v>michel.martin@ac-montpellier.fr</v>
      </c>
      <c r="P51" t="str">
        <f>'[1]Lycées Publics'!M51</f>
        <v>Madame</v>
      </c>
      <c r="Q51" t="str">
        <f>'[1]Lycées Publics'!N51</f>
        <v>la</v>
      </c>
      <c r="R51" t="str">
        <f>'[1]Lycées Publics'!O51</f>
        <v>Proviseure</v>
      </c>
      <c r="S51" t="str">
        <f>'[1]Lycées Publics'!P51</f>
        <v>MAYARD</v>
      </c>
      <c r="T51" t="str">
        <f>'[1]Lycées Publics'!Q51</f>
        <v>Anne</v>
      </c>
      <c r="U51">
        <f>'[1]Lycées Publics'!R51</f>
        <v>0</v>
      </c>
      <c r="V51">
        <f>'[1]Lycées Publics'!S51</f>
        <v>0</v>
      </c>
      <c r="W51" t="str">
        <f>'[1]Lycées Publics'!T51</f>
        <v>Michael HUTIN</v>
      </c>
      <c r="X51">
        <f>'[1]Lycées Publics'!U51</f>
        <v>0</v>
      </c>
    </row>
    <row r="52" spans="1:24">
      <c r="A52" s="44" t="s">
        <v>98</v>
      </c>
      <c r="C52" t="s">
        <v>164</v>
      </c>
      <c r="D52">
        <f>'[1]Lycées Publics'!A52</f>
        <v>34</v>
      </c>
      <c r="E52" t="str">
        <f>'[1]Lycées Publics'!B52</f>
        <v>Public non Agricole</v>
      </c>
      <c r="F52" t="str">
        <f>'[1]Lycées Publics'!C52</f>
        <v>Lycée Georges FRECHE</v>
      </c>
      <c r="G52" t="str">
        <f>'[1]Lycées Publics'!D52</f>
        <v>0342225J</v>
      </c>
      <c r="H52" t="str">
        <f>'[1]Lycées Publics'!E52</f>
        <v>401 rue Le Titien - CS 94010</v>
      </c>
      <c r="I52">
        <f>'[1]Lycées Publics'!F52</f>
        <v>34960</v>
      </c>
      <c r="J52" t="str">
        <f>'[1]Lycées Publics'!G52</f>
        <v>MONTPELLIER CEDEX</v>
      </c>
      <c r="K52" t="str">
        <f>'[1]Lycées Publics'!H52</f>
        <v>04 67 13 05 05</v>
      </c>
      <c r="L52">
        <f>'[1]Lycées Publics'!I52</f>
        <v>0</v>
      </c>
      <c r="M52">
        <f>'[1]Lycées Publics'!J52</f>
        <v>0</v>
      </c>
      <c r="N52" t="str">
        <f>'[1]Lycées Publics'!K52</f>
        <v>04 67 13 05 09</v>
      </c>
      <c r="O52" t="str">
        <f>'[1]Lycées Publics'!L52</f>
        <v>ce.0342225j@ac-montpellier.fr</v>
      </c>
      <c r="P52" t="str">
        <f>'[1]Lycées Publics'!M52</f>
        <v>Monsieur</v>
      </c>
      <c r="Q52" t="str">
        <f>'[1]Lycées Publics'!N52</f>
        <v>le</v>
      </c>
      <c r="R52" t="str">
        <f>'[1]Lycées Publics'!O52</f>
        <v>Proviseur</v>
      </c>
      <c r="S52" t="str">
        <f>'[1]Lycées Publics'!P52</f>
        <v>DEMORTIER</v>
      </c>
      <c r="T52" t="str">
        <f>'[1]Lycées Publics'!Q52</f>
        <v>Jean-Luc</v>
      </c>
      <c r="U52" t="str">
        <f>'[1]Lycées Publics'!R52</f>
        <v>06 31 15 55 72</v>
      </c>
      <c r="V52">
        <f>'[1]Lycées Publics'!S52</f>
        <v>0</v>
      </c>
      <c r="W52" t="str">
        <f>'[1]Lycées Publics'!T52</f>
        <v>Patrick DEGUINES</v>
      </c>
      <c r="X52">
        <f>'[1]Lycées Publics'!U52</f>
        <v>0</v>
      </c>
    </row>
    <row r="53" spans="1:24">
      <c r="A53" s="44" t="s">
        <v>99</v>
      </c>
      <c r="C53" t="s">
        <v>164</v>
      </c>
      <c r="D53">
        <f>'[1]Lycées Publics'!A53</f>
        <v>34</v>
      </c>
      <c r="E53" t="str">
        <f>'[1]Lycées Publics'!B53</f>
        <v>Public Agricole</v>
      </c>
      <c r="F53" t="str">
        <f>'[1]Lycées Publics'!C53</f>
        <v>Lycée Agricole Frédéric BAZILLE</v>
      </c>
      <c r="G53" t="str">
        <f>'[1]Lycées Publics'!D53</f>
        <v>0340128E</v>
      </c>
      <c r="H53" t="str">
        <f>'[1]Lycées Publics'!E53</f>
        <v>Domaine Maspiquet - 3224 route de Mende - BP 5052</v>
      </c>
      <c r="I53">
        <f>'[1]Lycées Publics'!F53</f>
        <v>34093</v>
      </c>
      <c r="J53" t="str">
        <f>'[1]Lycées Publics'!G53</f>
        <v>MONTPELLIER CEDEX 5</v>
      </c>
      <c r="K53" t="str">
        <f>'[1]Lycées Publics'!H53</f>
        <v>04.67.63.89.84</v>
      </c>
      <c r="L53" t="str">
        <f>'[1]Lycées Publics'!I53</f>
        <v>04.67.63.26.36</v>
      </c>
      <c r="M53">
        <f>'[1]Lycées Publics'!J53</f>
        <v>0</v>
      </c>
      <c r="N53">
        <f>'[1]Lycées Publics'!K53</f>
        <v>0</v>
      </c>
      <c r="O53" t="str">
        <f>'[1]Lycées Publics'!L53</f>
        <v>legta.montpellier@educagri.fr</v>
      </c>
      <c r="P53" t="str">
        <f>'[1]Lycées Publics'!M53</f>
        <v>Monsieur</v>
      </c>
      <c r="Q53" t="str">
        <f>'[1]Lycées Publics'!N53</f>
        <v>le</v>
      </c>
      <c r="R53" t="str">
        <f>'[1]Lycées Publics'!O53</f>
        <v>Proviseur</v>
      </c>
      <c r="S53" t="str">
        <f>'[1]Lycées Publics'!P53</f>
        <v>CUNG</v>
      </c>
      <c r="T53" t="str">
        <f>'[1]Lycées Publics'!Q53</f>
        <v>Jean-Louis</v>
      </c>
      <c r="U53" t="str">
        <f>'[1]Lycées Publics'!R53</f>
        <v>06.07.66.35.73</v>
      </c>
      <c r="V53" t="str">
        <f>'[1]Lycées Publics'!S53</f>
        <v>Jean-Louis BRIFFLOT</v>
      </c>
      <c r="W53" t="str">
        <f>'[1]Lycées Publics'!T53</f>
        <v>Cécile GUILLEMET</v>
      </c>
      <c r="X53">
        <f>'[1]Lycées Publics'!U53</f>
        <v>0</v>
      </c>
    </row>
    <row r="54" spans="1:24">
      <c r="A54" s="44" t="s">
        <v>100</v>
      </c>
      <c r="C54" t="s">
        <v>164</v>
      </c>
      <c r="D54">
        <f>'[1]Lycées Publics'!A54</f>
        <v>34</v>
      </c>
      <c r="E54" t="str">
        <f>'[1]Lycées Publics'!B54</f>
        <v>Public non Agricole</v>
      </c>
      <c r="F54" t="str">
        <f>'[1]Lycées Publics'!C54</f>
        <v>Lycée Jean MERMOZ</v>
      </c>
      <c r="G54" t="str">
        <f>'[1]Lycées Publics'!D54</f>
        <v>0340042L</v>
      </c>
      <c r="H54" t="str">
        <f>'[1]Lycées Publics'!E54</f>
        <v>717 avenue Jean Mermoz</v>
      </c>
      <c r="I54">
        <f>'[1]Lycées Publics'!F54</f>
        <v>34060</v>
      </c>
      <c r="J54" t="str">
        <f>'[1]Lycées Publics'!G54</f>
        <v>MONTPELLIER CEDEX 2</v>
      </c>
      <c r="K54" t="str">
        <f>'[1]Lycées Publics'!H54</f>
        <v>04.67.20.60.00</v>
      </c>
      <c r="L54" t="str">
        <f>'[1]Lycées Publics'!I54</f>
        <v>04.67.20.60.20</v>
      </c>
      <c r="M54">
        <f>'[1]Lycées Publics'!J54</f>
        <v>0</v>
      </c>
      <c r="N54" t="str">
        <f>'[1]Lycées Publics'!K54</f>
        <v>04.67.20.60.18</v>
      </c>
      <c r="O54" t="str">
        <f>'[1]Lycées Publics'!L54</f>
        <v>ce.0340042L@ac-montpellier.fr</v>
      </c>
      <c r="P54" t="str">
        <f>'[1]Lycées Publics'!M54</f>
        <v>Monsieur</v>
      </c>
      <c r="Q54" t="str">
        <f>'[1]Lycées Publics'!N54</f>
        <v>le</v>
      </c>
      <c r="R54" t="str">
        <f>'[1]Lycées Publics'!O54</f>
        <v>Proviseur</v>
      </c>
      <c r="S54" t="str">
        <f>'[1]Lycées Publics'!P54</f>
        <v>BRIARD</v>
      </c>
      <c r="T54" t="str">
        <f>'[1]Lycées Publics'!Q54</f>
        <v>Olivier</v>
      </c>
      <c r="U54" t="str">
        <f>'[1]Lycées Publics'!R54</f>
        <v>07.78.29.50.75</v>
      </c>
      <c r="V54">
        <f>'[1]Lycées Publics'!S54</f>
        <v>0</v>
      </c>
      <c r="W54" t="str">
        <f>'[1]Lycées Publics'!T54</f>
        <v>Véronique GAUSSEIN 06,82,55,20,49</v>
      </c>
      <c r="X54">
        <f>'[1]Lycées Publics'!U54</f>
        <v>0</v>
      </c>
    </row>
    <row r="55" spans="1:24">
      <c r="A55" s="44" t="s">
        <v>101</v>
      </c>
      <c r="C55" t="s">
        <v>164</v>
      </c>
      <c r="D55">
        <f>'[1]Lycées Publics'!A55</f>
        <v>34</v>
      </c>
      <c r="E55" t="str">
        <f>'[1]Lycées Publics'!B55</f>
        <v>Public non Agricole</v>
      </c>
      <c r="F55" t="str">
        <f>'[1]Lycées Publics'!C55</f>
        <v>Lycée Georges CLEMENCEAU</v>
      </c>
      <c r="G55" t="str">
        <f>'[1]Lycées Publics'!D55</f>
        <v>0340039H</v>
      </c>
      <c r="H55" t="str">
        <f>'[1]Lycées Publics'!E55</f>
        <v>31 avenue Georges Clémenceau</v>
      </c>
      <c r="I55">
        <f>'[1]Lycées Publics'!F55</f>
        <v>34060</v>
      </c>
      <c r="J55" t="str">
        <f>'[1]Lycées Publics'!G55</f>
        <v>MONTPELLIER CEDEX 2</v>
      </c>
      <c r="K55" t="str">
        <f>'[1]Lycées Publics'!H55</f>
        <v>04.67.06.03.33</v>
      </c>
      <c r="L55" t="str">
        <f>'[1]Lycées Publics'!I55</f>
        <v>04.67.92.84.19</v>
      </c>
      <c r="M55">
        <f>'[1]Lycées Publics'!J55</f>
        <v>0</v>
      </c>
      <c r="N55">
        <f>'[1]Lycées Publics'!K55</f>
        <v>0</v>
      </c>
      <c r="O55" t="str">
        <f>'[1]Lycées Publics'!L55</f>
        <v>ce.0340039h@ac-montpellier.fr</v>
      </c>
      <c r="P55" t="str">
        <f>'[1]Lycées Publics'!M55</f>
        <v>Monsieur</v>
      </c>
      <c r="Q55" t="str">
        <f>'[1]Lycées Publics'!N55</f>
        <v>le</v>
      </c>
      <c r="R55" t="str">
        <f>'[1]Lycées Publics'!O55</f>
        <v>Proviseur</v>
      </c>
      <c r="S55" t="str">
        <f>'[1]Lycées Publics'!P55</f>
        <v>PALLE</v>
      </c>
      <c r="T55" t="str">
        <f>'[1]Lycées Publics'!Q55</f>
        <v>Denis</v>
      </c>
      <c r="U55" t="str">
        <f>'[1]Lycées Publics'!R55</f>
        <v>06.80.30.98.54</v>
      </c>
      <c r="V55">
        <f>'[1]Lycées Publics'!S55</f>
        <v>0</v>
      </c>
      <c r="W55" t="str">
        <f>'[1]Lycées Publics'!T55</f>
        <v>Marie-Odile VAUCELLE</v>
      </c>
      <c r="X55">
        <f>'[1]Lycées Publics'!U55</f>
        <v>0</v>
      </c>
    </row>
    <row r="56" spans="1:24">
      <c r="A56" s="44" t="s">
        <v>102</v>
      </c>
      <c r="C56" t="s">
        <v>164</v>
      </c>
      <c r="D56">
        <f>'[1]Lycées Publics'!A56</f>
        <v>34</v>
      </c>
      <c r="E56" t="str">
        <f>'[1]Lycées Publics'!B56</f>
        <v>Public non Agricole</v>
      </c>
      <c r="F56" t="str">
        <f>'[1]Lycées Publics'!C56</f>
        <v>Lycée JOFFRE</v>
      </c>
      <c r="G56" t="str">
        <f>'[1]Lycées Publics'!D56</f>
        <v>0340038G</v>
      </c>
      <c r="H56" t="str">
        <f>'[1]Lycées Publics'!E56</f>
        <v>150 allée de la Citadelle</v>
      </c>
      <c r="I56">
        <f>'[1]Lycées Publics'!F56</f>
        <v>34060</v>
      </c>
      <c r="J56" t="str">
        <f>'[1]Lycées Publics'!G56</f>
        <v>MONTPELLIER CEDEX 2</v>
      </c>
      <c r="K56" t="str">
        <f>'[1]Lycées Publics'!H56</f>
        <v>04.67.14.84.84</v>
      </c>
      <c r="L56" t="str">
        <f>'[1]Lycées Publics'!I56</f>
        <v>04.67.14.84.60</v>
      </c>
      <c r="M56">
        <f>'[1]Lycées Publics'!J56</f>
        <v>0</v>
      </c>
      <c r="N56" t="str">
        <f>'[1]Lycées Publics'!K56</f>
        <v>04.67.14.84.67/68</v>
      </c>
      <c r="O56" t="str">
        <f>'[1]Lycées Publics'!L56</f>
        <v>ce.0340038g@ac-montpellier.fr</v>
      </c>
      <c r="P56" t="str">
        <f>'[1]Lycées Publics'!M56</f>
        <v>Madame</v>
      </c>
      <c r="Q56" t="str">
        <f>'[1]Lycées Publics'!N56</f>
        <v>la</v>
      </c>
      <c r="R56" t="str">
        <f>'[1]Lycées Publics'!O56</f>
        <v>Proviseure</v>
      </c>
      <c r="S56" t="str">
        <f>'[1]Lycées Publics'!P56</f>
        <v>GWIZDZIEL</v>
      </c>
      <c r="T56" t="str">
        <f>'[1]Lycées Publics'!Q56</f>
        <v>Catherine</v>
      </c>
      <c r="U56" t="str">
        <f>'[1]Lycées Publics'!R56</f>
        <v>06.71.46.99.74</v>
      </c>
      <c r="V56">
        <f>'[1]Lycées Publics'!S56</f>
        <v>0</v>
      </c>
      <c r="W56" t="str">
        <f>'[1]Lycées Publics'!T56</f>
        <v>Marie-Christine LE GOAZIOU</v>
      </c>
      <c r="X56" t="str">
        <f>'[1]Lycées Publics'!U56</f>
        <v>Marie-christine.legoaziou@ac-montpellier.fr</v>
      </c>
    </row>
    <row r="57" spans="1:24">
      <c r="A57" s="44" t="s">
        <v>103</v>
      </c>
      <c r="C57" t="s">
        <v>164</v>
      </c>
      <c r="D57">
        <f>'[1]Lycées Publics'!A57</f>
        <v>34</v>
      </c>
      <c r="E57" t="str">
        <f>'[1]Lycées Publics'!B57</f>
        <v>Public non Agricole</v>
      </c>
      <c r="F57" t="str">
        <f>'[1]Lycées Publics'!C57</f>
        <v>Lycée Jules GUESDE</v>
      </c>
      <c r="G57" t="str">
        <f>'[1]Lycées Publics'!D57</f>
        <v>0340040J</v>
      </c>
      <c r="H57" t="str">
        <f>'[1]Lycées Publics'!E57</f>
        <v>110 avenue de Lodève - CS 89004</v>
      </c>
      <c r="I57">
        <f>'[1]Lycées Publics'!F57</f>
        <v>34069</v>
      </c>
      <c r="J57" t="str">
        <f>'[1]Lycées Publics'!G57</f>
        <v>MONTPELLIER CEDEX</v>
      </c>
      <c r="K57" t="str">
        <f>'[1]Lycées Publics'!H57</f>
        <v>04.67.10.33.70</v>
      </c>
      <c r="L57" t="str">
        <f>'[1]Lycées Publics'!I57</f>
        <v>04.67.10.33.99</v>
      </c>
      <c r="M57">
        <f>'[1]Lycées Publics'!J57</f>
        <v>0</v>
      </c>
      <c r="N57">
        <f>'[1]Lycées Publics'!K57</f>
        <v>0</v>
      </c>
      <c r="O57" t="str">
        <f>'[1]Lycées Publics'!L57</f>
        <v>ce.0340040J@ac-montpellier.fr</v>
      </c>
      <c r="P57" t="str">
        <f>'[1]Lycées Publics'!M57</f>
        <v>Monsieur</v>
      </c>
      <c r="Q57" t="str">
        <f>'[1]Lycées Publics'!N57</f>
        <v>le</v>
      </c>
      <c r="R57" t="str">
        <f>'[1]Lycées Publics'!O57</f>
        <v>Proviseur</v>
      </c>
      <c r="S57" t="str">
        <f>'[1]Lycées Publics'!P57</f>
        <v>REGNERY</v>
      </c>
      <c r="T57" t="str">
        <f>'[1]Lycées Publics'!Q57</f>
        <v>Paul</v>
      </c>
      <c r="U57" t="str">
        <f>'[1]Lycées Publics'!R57</f>
        <v>06.08.97.68.75</v>
      </c>
      <c r="V57">
        <f>'[1]Lycées Publics'!S57</f>
        <v>0</v>
      </c>
      <c r="W57" t="str">
        <f>'[1]Lycées Publics'!T57</f>
        <v>Michel CHASSAC</v>
      </c>
      <c r="X57">
        <f>'[1]Lycées Publics'!U57</f>
        <v>0</v>
      </c>
    </row>
    <row r="58" spans="1:24">
      <c r="A58" s="44" t="s">
        <v>104</v>
      </c>
      <c r="C58" t="s">
        <v>164</v>
      </c>
      <c r="D58">
        <f>'[1]Lycées Publics'!A58</f>
        <v>34</v>
      </c>
      <c r="E58" t="str">
        <f>'[1]Lycées Publics'!B58</f>
        <v>Public non Agricole</v>
      </c>
      <c r="F58" t="str">
        <f>'[1]Lycées Publics'!C58</f>
        <v>Lycée Professionnel Jules FERRY</v>
      </c>
      <c r="G58" t="str">
        <f>'[1]Lycées Publics'!D58</f>
        <v>0340045P</v>
      </c>
      <c r="H58" t="str">
        <f>'[1]Lycées Publics'!E58</f>
        <v>270 avenue de la colline - CS 70013</v>
      </c>
      <c r="I58">
        <f>'[1]Lycées Publics'!F58</f>
        <v>34077</v>
      </c>
      <c r="J58" t="str">
        <f>'[1]Lycées Publics'!G58</f>
        <v>MONTPELLIER CEDEX 3</v>
      </c>
      <c r="K58" t="str">
        <f>'[1]Lycées Publics'!H58</f>
        <v>04.67.10.74.01</v>
      </c>
      <c r="L58" t="str">
        <f>'[1]Lycées Publics'!I58</f>
        <v>04.67.10.74.00</v>
      </c>
      <c r="M58">
        <f>'[1]Lycées Publics'!J58</f>
        <v>0</v>
      </c>
      <c r="N58" t="str">
        <f>'[1]Lycées Publics'!K58</f>
        <v>04.67.10.74.10</v>
      </c>
      <c r="O58" t="str">
        <f>'[1]Lycées Publics'!L58</f>
        <v>ce.0340045P@ac-montpellier.fr</v>
      </c>
      <c r="P58" t="str">
        <f>'[1]Lycées Publics'!M58</f>
        <v>Monsieur</v>
      </c>
      <c r="Q58" t="str">
        <f>'[1]Lycées Publics'!N58</f>
        <v>le</v>
      </c>
      <c r="R58" t="str">
        <f>'[1]Lycées Publics'!O58</f>
        <v>Proviseur</v>
      </c>
      <c r="S58" t="str">
        <f>'[1]Lycées Publics'!P58</f>
        <v>CAZILHAC</v>
      </c>
      <c r="T58" t="str">
        <f>'[1]Lycées Publics'!Q58</f>
        <v>Jean-Marc</v>
      </c>
      <c r="U58" t="str">
        <f>'[1]Lycées Publics'!R58</f>
        <v>06.81.14.45.71</v>
      </c>
      <c r="V58">
        <f>'[1]Lycées Publics'!S58</f>
        <v>0</v>
      </c>
      <c r="W58" t="str">
        <f>'[1]Lycées Publics'!T58</f>
        <v>Catherine SICARD</v>
      </c>
      <c r="X58">
        <f>'[1]Lycées Publics'!U58</f>
        <v>0</v>
      </c>
    </row>
    <row r="59" spans="1:24">
      <c r="A59" s="44" t="s">
        <v>105</v>
      </c>
      <c r="C59" t="s">
        <v>164</v>
      </c>
      <c r="D59">
        <f>'[1]Lycées Publics'!A59</f>
        <v>34</v>
      </c>
      <c r="E59" t="str">
        <f>'[1]Lycées Publics'!B59</f>
        <v>Public non Agricole</v>
      </c>
      <c r="F59" t="str">
        <f>'[1]Lycées Publics'!C59</f>
        <v>Lycée Professionnel Léonard DE VINCI</v>
      </c>
      <c r="G59" t="str">
        <f>'[1]Lycées Publics'!D59</f>
        <v>0341385W</v>
      </c>
      <c r="H59" t="str">
        <f>'[1]Lycées Publics'!E59</f>
        <v>1 Rue du professeur Blayac -  CS 97252</v>
      </c>
      <c r="I59">
        <f>'[1]Lycées Publics'!F59</f>
        <v>34184</v>
      </c>
      <c r="J59" t="str">
        <f>'[1]Lycées Publics'!G59</f>
        <v>MONTPELLIER CEDEX 4</v>
      </c>
      <c r="K59" t="str">
        <f>'[1]Lycées Publics'!H59</f>
        <v>04.67.10.40.10</v>
      </c>
      <c r="L59" t="str">
        <f>'[1]Lycées Publics'!I59</f>
        <v>04.67.45.65.41</v>
      </c>
      <c r="M59">
        <f>'[1]Lycées Publics'!J59</f>
        <v>0</v>
      </c>
      <c r="N59" t="str">
        <f>'[1]Lycées Publics'!K59</f>
        <v>04.67.10.40.11</v>
      </c>
      <c r="O59" t="str">
        <f>'[1]Lycées Publics'!L59</f>
        <v>ce.0341385W@ac-montpellier.fr</v>
      </c>
      <c r="P59" t="str">
        <f>'[1]Lycées Publics'!M59</f>
        <v>Madame</v>
      </c>
      <c r="Q59" t="str">
        <f>'[1]Lycées Publics'!N59</f>
        <v>la</v>
      </c>
      <c r="R59" t="str">
        <f>'[1]Lycées Publics'!O59</f>
        <v>Proviseure</v>
      </c>
      <c r="S59" t="str">
        <f>'[1]Lycées Publics'!P59</f>
        <v>MAURER</v>
      </c>
      <c r="T59" t="str">
        <f>'[1]Lycées Publics'!Q59</f>
        <v>Claude</v>
      </c>
      <c r="U59" t="str">
        <f>'[1]Lycées Publics'!R59</f>
        <v>06.71.90.75.10</v>
      </c>
      <c r="V59">
        <f>'[1]Lycées Publics'!S59</f>
        <v>0</v>
      </c>
      <c r="W59" t="str">
        <f>'[1]Lycées Publics'!T59</f>
        <v>Yannick BEAUCHAMP
04,67,10,40,17</v>
      </c>
      <c r="X59">
        <f>'[1]Lycées Publics'!U59</f>
        <v>0</v>
      </c>
    </row>
    <row r="60" spans="1:24">
      <c r="A60" s="44" t="s">
        <v>106</v>
      </c>
      <c r="C60" t="s">
        <v>164</v>
      </c>
      <c r="D60">
        <f>'[1]Lycées Publics'!A60</f>
        <v>34</v>
      </c>
      <c r="E60" t="str">
        <f>'[1]Lycées Publics'!B60</f>
        <v>Public non Agricole</v>
      </c>
      <c r="F60" t="str">
        <f>'[1]Lycées Publics'!C60</f>
        <v>Lycée Jean MONNET</v>
      </c>
      <c r="G60" t="str">
        <f>'[1]Lycées Publics'!D60</f>
        <v>0341736C</v>
      </c>
      <c r="H60" t="str">
        <f>'[1]Lycées Publics'!E60</f>
        <v>Rue de Malbosc -  BP 7045</v>
      </c>
      <c r="I60">
        <f>'[1]Lycées Publics'!F60</f>
        <v>34088</v>
      </c>
      <c r="J60" t="str">
        <f>'[1]Lycées Publics'!G60</f>
        <v>MONTPELLIER CEDEX 4</v>
      </c>
      <c r="K60" t="str">
        <f>'[1]Lycées Publics'!H60</f>
        <v>04.67.10.36.00</v>
      </c>
      <c r="L60" t="str">
        <f>'[1]Lycées Publics'!I60</f>
        <v>04.67.10.36.06</v>
      </c>
      <c r="M60">
        <f>'[1]Lycées Publics'!J60</f>
        <v>0</v>
      </c>
      <c r="N60">
        <f>'[1]Lycées Publics'!K60</f>
        <v>0</v>
      </c>
      <c r="O60" t="str">
        <f>'[1]Lycées Publics'!L60</f>
        <v>ce.0341736C@ac-montpellier.fr</v>
      </c>
      <c r="P60" t="str">
        <f>'[1]Lycées Publics'!M60</f>
        <v>Monsieur</v>
      </c>
      <c r="Q60" t="str">
        <f>'[1]Lycées Publics'!N60</f>
        <v>le</v>
      </c>
      <c r="R60" t="str">
        <f>'[1]Lycées Publics'!O60</f>
        <v>Proviseur</v>
      </c>
      <c r="S60" t="str">
        <f>'[1]Lycées Publics'!P60</f>
        <v>DIOT</v>
      </c>
      <c r="T60" t="str">
        <f>'[1]Lycées Publics'!Q60</f>
        <v>Jean-Michel</v>
      </c>
      <c r="U60" t="str">
        <f>'[1]Lycées Publics'!R60</f>
        <v>06.74.98.74.84</v>
      </c>
      <c r="V60">
        <f>'[1]Lycées Publics'!S60</f>
        <v>0</v>
      </c>
      <c r="W60" t="str">
        <f>'[1]Lycées Publics'!T60</f>
        <v>Véronique STRZEPEK</v>
      </c>
      <c r="X60">
        <f>'[1]Lycées Publics'!U60</f>
        <v>0</v>
      </c>
    </row>
    <row r="61" spans="1:24">
      <c r="A61" s="44" t="s">
        <v>107</v>
      </c>
      <c r="C61" t="s">
        <v>164</v>
      </c>
      <c r="D61">
        <f>'[1]Lycées Publics'!A61</f>
        <v>34</v>
      </c>
      <c r="E61" t="str">
        <f>'[1]Lycées Publics'!B61</f>
        <v>Public non Agricole</v>
      </c>
      <c r="F61" t="str">
        <f>'[1]Lycées Publics'!C61</f>
        <v>EREA Jean-Jacques ROUSSEAU</v>
      </c>
      <c r="G61" t="str">
        <f>'[1]Lycées Publics'!D61</f>
        <v>0340833W</v>
      </c>
      <c r="H61" t="str">
        <f>'[1]Lycées Publics'!E61</f>
        <v>Avenue de la Colline - CS 10063</v>
      </c>
      <c r="I61">
        <f>'[1]Lycées Publics'!F61</f>
        <v>34075</v>
      </c>
      <c r="J61" t="str">
        <f>'[1]Lycées Publics'!G61</f>
        <v>MONTPELLIER CEDEX3</v>
      </c>
      <c r="K61" t="str">
        <f>'[1]Lycées Publics'!H61</f>
        <v>04.67.10.41.41</v>
      </c>
      <c r="L61" t="str">
        <f>'[1]Lycées Publics'!I61</f>
        <v>04.67.75.56.46</v>
      </c>
      <c r="M61">
        <f>'[1]Lycées Publics'!J61</f>
        <v>0</v>
      </c>
      <c r="N61">
        <f>'[1]Lycées Publics'!K61</f>
        <v>0</v>
      </c>
      <c r="O61" t="str">
        <f>'[1]Lycées Publics'!L61</f>
        <v>ce.0340833W@ac-montpellier.fr</v>
      </c>
      <c r="P61" t="str">
        <f>'[1]Lycées Publics'!M61</f>
        <v>Monsieur</v>
      </c>
      <c r="Q61" t="str">
        <f>'[1]Lycées Publics'!N61</f>
        <v>le</v>
      </c>
      <c r="R61" t="str">
        <f>'[1]Lycées Publics'!O61</f>
        <v>Proviseur</v>
      </c>
      <c r="S61" t="str">
        <f>'[1]Lycées Publics'!P61</f>
        <v>MARTINEAU</v>
      </c>
      <c r="T61" t="str">
        <f>'[1]Lycées Publics'!Q61</f>
        <v>Didier</v>
      </c>
      <c r="U61" t="str">
        <f>'[1]Lycées Publics'!R61</f>
        <v>06.85.57.63.59</v>
      </c>
      <c r="V61">
        <f>'[1]Lycées Publics'!S61</f>
        <v>0</v>
      </c>
      <c r="W61" t="str">
        <f>'[1]Lycées Publics'!T61</f>
        <v>Samir IJGUA</v>
      </c>
      <c r="X61">
        <f>'[1]Lycées Publics'!U61</f>
        <v>0</v>
      </c>
    </row>
    <row r="62" spans="1:24">
      <c r="A62" s="44" t="s">
        <v>108</v>
      </c>
      <c r="C62" t="s">
        <v>165</v>
      </c>
      <c r="D62">
        <f>'[1]Lycées Publics'!A62</f>
        <v>34</v>
      </c>
      <c r="E62" t="str">
        <f>'[1]Lycées Publics'!B62</f>
        <v>Public non Agricole</v>
      </c>
      <c r="F62" t="str">
        <f>'[1]Lycées Publics'!C62</f>
        <v>Lycée Jean MOULIN</v>
      </c>
      <c r="G62" t="str">
        <f>'[1]Lycées Publics'!D62</f>
        <v>0340059E</v>
      </c>
      <c r="H62" t="str">
        <f>'[1]Lycées Publics'!E62</f>
        <v>1 avenue Paul Vidal de la Blache</v>
      </c>
      <c r="I62">
        <f>'[1]Lycées Publics'!F62</f>
        <v>34120</v>
      </c>
      <c r="J62" t="str">
        <f>'[1]Lycées Publics'!G62</f>
        <v>PEZENAS</v>
      </c>
      <c r="K62" t="str">
        <f>'[1]Lycées Publics'!H62</f>
        <v>04.67.98.11.55</v>
      </c>
      <c r="L62" t="str">
        <f>'[1]Lycées Publics'!I62</f>
        <v>04.67.98.07.49</v>
      </c>
      <c r="M62">
        <f>'[1]Lycées Publics'!J62</f>
        <v>0</v>
      </c>
      <c r="N62">
        <f>'[1]Lycées Publics'!K62</f>
        <v>0</v>
      </c>
      <c r="O62" t="str">
        <f>'[1]Lycées Publics'!L62</f>
        <v>ce.0340059E@ac-montpellier.fr</v>
      </c>
      <c r="P62" t="str">
        <f>'[1]Lycées Publics'!M62</f>
        <v>Monsieur</v>
      </c>
      <c r="Q62" t="str">
        <f>'[1]Lycées Publics'!N62</f>
        <v>le</v>
      </c>
      <c r="R62" t="str">
        <f>'[1]Lycées Publics'!O62</f>
        <v>Proviseur</v>
      </c>
      <c r="S62" t="str">
        <f>'[1]Lycées Publics'!P62</f>
        <v>GRELLET</v>
      </c>
      <c r="T62" t="str">
        <f>'[1]Lycées Publics'!Q62</f>
        <v>Benoît</v>
      </c>
      <c r="U62" t="str">
        <f>'[1]Lycées Publics'!R62</f>
        <v>06.42.47.16.25</v>
      </c>
      <c r="V62">
        <f>'[1]Lycées Publics'!S62</f>
        <v>0</v>
      </c>
      <c r="W62" t="str">
        <f>'[1]Lycées Publics'!T62</f>
        <v>M. FRANCK</v>
      </c>
      <c r="X62">
        <f>'[1]Lycées Publics'!U62</f>
        <v>0</v>
      </c>
    </row>
    <row r="63" spans="1:24">
      <c r="A63" s="44" t="s">
        <v>109</v>
      </c>
      <c r="C63" t="s">
        <v>165</v>
      </c>
      <c r="D63">
        <f>'[1]Lycées Publics'!A63</f>
        <v>34</v>
      </c>
      <c r="E63" t="str">
        <f>'[1]Lycées Publics'!B63</f>
        <v>Public non Agricole</v>
      </c>
      <c r="F63" t="str">
        <f>'[1]Lycées Publics'!C63</f>
        <v>Lycée Professionnel Charles ALLIES</v>
      </c>
      <c r="G63" t="str">
        <f>'[1]Lycées Publics'!D63</f>
        <v>0340061G</v>
      </c>
      <c r="H63" t="str">
        <f>'[1]Lycées Publics'!E63</f>
        <v>24 Boulevard Joliot Curie - BP 74</v>
      </c>
      <c r="I63">
        <f>'[1]Lycées Publics'!F63</f>
        <v>34120</v>
      </c>
      <c r="J63" t="str">
        <f>'[1]Lycées Publics'!G63</f>
        <v>PEZENAS</v>
      </c>
      <c r="K63" t="str">
        <f>'[1]Lycées Publics'!H63</f>
        <v>04 67 90 44 20</v>
      </c>
      <c r="L63" t="str">
        <f>'[1]Lycées Publics'!I63</f>
        <v>04.67.98.34.52</v>
      </c>
      <c r="M63">
        <f>'[1]Lycées Publics'!J63</f>
        <v>0</v>
      </c>
      <c r="N63">
        <f>'[1]Lycées Publics'!K63</f>
        <v>0</v>
      </c>
      <c r="O63" t="str">
        <f>'[1]Lycées Publics'!L63</f>
        <v>ce.0340061G@ac-montpellier.fr</v>
      </c>
      <c r="P63" t="str">
        <f>'[1]Lycées Publics'!M63</f>
        <v>Monsieur</v>
      </c>
      <c r="Q63" t="str">
        <f>'[1]Lycées Publics'!N63</f>
        <v>le</v>
      </c>
      <c r="R63" t="str">
        <f>'[1]Lycées Publics'!O63</f>
        <v>Proviseur</v>
      </c>
      <c r="S63" t="str">
        <f>'[1]Lycées Publics'!P63</f>
        <v>MORAND</v>
      </c>
      <c r="T63" t="str">
        <f>'[1]Lycées Publics'!Q63</f>
        <v>Gérard</v>
      </c>
      <c r="U63" t="str">
        <f>'[1]Lycées Publics'!R63</f>
        <v>06.87.86.56.65</v>
      </c>
      <c r="V63">
        <f>'[1]Lycées Publics'!S63</f>
        <v>0</v>
      </c>
      <c r="W63" t="str">
        <f>'[1]Lycées Publics'!T63</f>
        <v>Cécile GALLINICA</v>
      </c>
      <c r="X63">
        <f>'[1]Lycées Publics'!U63</f>
        <v>0</v>
      </c>
    </row>
    <row r="64" spans="1:24">
      <c r="A64" s="44" t="s">
        <v>110</v>
      </c>
      <c r="C64" t="s">
        <v>165</v>
      </c>
      <c r="D64">
        <f>'[1]Lycées Publics'!A64</f>
        <v>34</v>
      </c>
      <c r="E64" t="str">
        <f>'[1]Lycées Publics'!B64</f>
        <v>Public Agricole</v>
      </c>
      <c r="F64" t="str">
        <f>'[1]Lycées Publics'!C64</f>
        <v>Lycée Professionnel Agricole Charles Marie DE LA CONDAMINE</v>
      </c>
      <c r="G64" t="str">
        <f>'[1]Lycées Publics'!D64</f>
        <v>0341059S</v>
      </c>
      <c r="H64" t="str">
        <f>'[1]Lycées Publics'!E64</f>
        <v>4 allée du Général Montagne - BP 83</v>
      </c>
      <c r="I64">
        <f>'[1]Lycées Publics'!F64</f>
        <v>34120</v>
      </c>
      <c r="J64" t="str">
        <f>'[1]Lycées Publics'!G64</f>
        <v>PEZENAS</v>
      </c>
      <c r="K64" t="str">
        <f>'[1]Lycées Publics'!H64</f>
        <v>04 67 98 13 09</v>
      </c>
      <c r="L64" t="str">
        <f>'[1]Lycées Publics'!I64</f>
        <v>04.67.98.04.90</v>
      </c>
      <c r="M64">
        <f>'[1]Lycées Publics'!J64</f>
        <v>0</v>
      </c>
      <c r="N64">
        <f>'[1]Lycées Publics'!K64</f>
        <v>0</v>
      </c>
      <c r="O64" t="str">
        <f>'[1]Lycées Publics'!L64</f>
        <v>lpa.pezenas@educagri.fr</v>
      </c>
      <c r="P64" t="str">
        <f>'[1]Lycées Publics'!M64</f>
        <v>Monsieur</v>
      </c>
      <c r="Q64" t="str">
        <f>'[1]Lycées Publics'!N64</f>
        <v>le</v>
      </c>
      <c r="R64" t="str">
        <f>'[1]Lycées Publics'!O64</f>
        <v>Proviseur</v>
      </c>
      <c r="S64" t="str">
        <f>'[1]Lycées Publics'!P64</f>
        <v>BASTIE</v>
      </c>
      <c r="T64" t="str">
        <f>'[1]Lycées Publics'!Q64</f>
        <v>Nicolas</v>
      </c>
      <c r="U64" t="str">
        <f>'[1]Lycées Publics'!R64</f>
        <v>06.80.85.94.22</v>
      </c>
      <c r="V64">
        <f>'[1]Lycées Publics'!S64</f>
        <v>0</v>
      </c>
      <c r="W64" t="str">
        <f>'[1]Lycées Publics'!T64</f>
        <v>Anne GARZINO</v>
      </c>
      <c r="X64">
        <f>'[1]Lycées Publics'!U64</f>
        <v>0</v>
      </c>
    </row>
    <row r="65" spans="1:24">
      <c r="A65" s="44" t="s">
        <v>111</v>
      </c>
      <c r="C65" t="s">
        <v>166</v>
      </c>
      <c r="D65">
        <f>'[1]Lycées Publics'!A65</f>
        <v>34</v>
      </c>
      <c r="E65" t="str">
        <f>'[1]Lycées Publics'!B65</f>
        <v>Public non Agricole</v>
      </c>
      <c r="F65" t="str">
        <f>'[1]Lycées Publics'!C65</f>
        <v>Lycée Jean JAURES</v>
      </c>
      <c r="G65" t="str">
        <f>'[1]Lycées Publics'!D65</f>
        <v>0342066L</v>
      </c>
      <c r="H65" t="str">
        <f>'[1]Lycées Publics'!E65</f>
        <v>Avenue Saint Sauveur - BP 12</v>
      </c>
      <c r="I65">
        <f>'[1]Lycées Publics'!F65</f>
        <v>34980</v>
      </c>
      <c r="J65" t="str">
        <f>'[1]Lycées Publics'!G65</f>
        <v>SAINT CLEMENT DE RIVIERE</v>
      </c>
      <c r="K65" t="str">
        <f>'[1]Lycées Publics'!H65</f>
        <v>04.67.63.61.50</v>
      </c>
      <c r="L65" t="str">
        <f>'[1]Lycées Publics'!I65</f>
        <v>04 67 63 61 68</v>
      </c>
      <c r="M65">
        <f>'[1]Lycées Publics'!J65</f>
        <v>0</v>
      </c>
      <c r="N65">
        <f>'[1]Lycées Publics'!K65</f>
        <v>0</v>
      </c>
      <c r="O65" t="str">
        <f>'[1]Lycées Publics'!L65</f>
        <v>ce.0342066l@ac-montpellier.fr</v>
      </c>
      <c r="P65" t="str">
        <f>'[1]Lycées Publics'!M65</f>
        <v>Madame</v>
      </c>
      <c r="Q65" t="str">
        <f>'[1]Lycées Publics'!N65</f>
        <v>la</v>
      </c>
      <c r="R65" t="str">
        <f>'[1]Lycées Publics'!O65</f>
        <v>Proviseure</v>
      </c>
      <c r="S65" t="str">
        <f>'[1]Lycées Publics'!P65</f>
        <v>LE BOLLOCH</v>
      </c>
      <c r="T65" t="str">
        <f>'[1]Lycées Publics'!Q65</f>
        <v>Sylvie</v>
      </c>
      <c r="U65" t="str">
        <f>'[1]Lycées Publics'!R65</f>
        <v>06.84.94.73.80</v>
      </c>
      <c r="V65">
        <f>'[1]Lycées Publics'!S65</f>
        <v>0</v>
      </c>
      <c r="W65" t="str">
        <f>'[1]Lycées Publics'!T65</f>
        <v>Emanuel DEYGAS</v>
      </c>
      <c r="X65">
        <f>'[1]Lycées Publics'!U65</f>
        <v>0</v>
      </c>
    </row>
    <row r="66" spans="1:24">
      <c r="A66" s="44" t="s">
        <v>112</v>
      </c>
      <c r="C66" t="s">
        <v>167</v>
      </c>
      <c r="D66">
        <f>'[1]Lycées Publics'!A66</f>
        <v>34</v>
      </c>
      <c r="E66" t="str">
        <f>'[1]Lycées Publics'!B66</f>
        <v>Public non Agricole</v>
      </c>
      <c r="F66" t="str">
        <f>'[1]Lycées Publics'!C66</f>
        <v>Lycée Professionnel Jacques BREL</v>
      </c>
      <c r="G66" t="str">
        <f>'[1]Lycées Publics'!D66</f>
        <v>0340069R</v>
      </c>
      <c r="H66" t="str">
        <f>'[1]Lycées Publics'!E66</f>
        <v>15 avenue de la Gare</v>
      </c>
      <c r="I66">
        <f>'[1]Lycées Publics'!F66</f>
        <v>34220</v>
      </c>
      <c r="J66" t="str">
        <f>'[1]Lycées Publics'!G66</f>
        <v>SAINT PONS DE THOMIERES</v>
      </c>
      <c r="K66" t="str">
        <f>'[1]Lycées Publics'!H66</f>
        <v>04.67.97.39.10</v>
      </c>
      <c r="L66" t="str">
        <f>'[1]Lycées Publics'!I66</f>
        <v>04.67.97.31.41</v>
      </c>
      <c r="M66">
        <f>'[1]Lycées Publics'!J66</f>
        <v>0</v>
      </c>
      <c r="N66">
        <f>'[1]Lycées Publics'!K66</f>
        <v>0</v>
      </c>
      <c r="O66" t="str">
        <f>'[1]Lycées Publics'!L66</f>
        <v>ce.0340069R@ac-montpellier.fr</v>
      </c>
      <c r="P66" t="str">
        <f>'[1]Lycées Publics'!M66</f>
        <v>Monsieur</v>
      </c>
      <c r="Q66" t="str">
        <f>'[1]Lycées Publics'!N66</f>
        <v>le</v>
      </c>
      <c r="R66" t="str">
        <f>'[1]Lycées Publics'!O66</f>
        <v>Proviseur</v>
      </c>
      <c r="S66" t="str">
        <f>'[1]Lycées Publics'!P66</f>
        <v>MARTY</v>
      </c>
      <c r="T66" t="str">
        <f>'[1]Lycées Publics'!Q66</f>
        <v>Christian</v>
      </c>
      <c r="U66" t="str">
        <f>'[1]Lycées Publics'!R66</f>
        <v>06.22.66.67.84</v>
      </c>
      <c r="V66" t="str">
        <f>'[1]Lycées Publics'!S66</f>
        <v>Laure REGAMEY</v>
      </c>
      <c r="W66" t="str">
        <f>'[1]Lycées Publics'!T66</f>
        <v>Julie COUGET</v>
      </c>
      <c r="X66">
        <f>'[1]Lycées Publics'!U66</f>
        <v>0</v>
      </c>
    </row>
    <row r="67" spans="1:24">
      <c r="A67" s="44" t="s">
        <v>113</v>
      </c>
      <c r="C67" t="s">
        <v>168</v>
      </c>
      <c r="D67">
        <f>'[1]Lycées Publics'!A67</f>
        <v>34</v>
      </c>
      <c r="E67" t="str">
        <f>'[1]Lycées Publics'!B67</f>
        <v>Public non Agricole</v>
      </c>
      <c r="F67" t="str">
        <f>'[1]Lycées Publics'!C67</f>
        <v>Lycée Marc Bloch</v>
      </c>
      <c r="G67" t="str">
        <f>'[1]Lycées Publics'!D67</f>
        <v>0342091N</v>
      </c>
      <c r="H67" t="str">
        <f>'[1]Lycées Publics'!E67</f>
        <v>Avenue Georges Frêche</v>
      </c>
      <c r="I67">
        <f>'[1]Lycées Publics'!F67</f>
        <v>34410</v>
      </c>
      <c r="J67" t="str">
        <f>'[1]Lycées Publics'!G67</f>
        <v>SERIGNAN</v>
      </c>
      <c r="K67" t="str">
        <f>'[1]Lycées Publics'!H67</f>
        <v>04 67 35 35 10</v>
      </c>
      <c r="L67">
        <f>'[1]Lycées Publics'!I67</f>
        <v>0</v>
      </c>
      <c r="M67" t="str">
        <f>'[1]Lycées Publics'!J67</f>
        <v>pierre-louis.ganne@ac-montpellier.fr</v>
      </c>
      <c r="N67">
        <f>'[1]Lycées Publics'!K67</f>
        <v>0</v>
      </c>
      <c r="O67" t="str">
        <f>'[1]Lycées Publics'!L67</f>
        <v>ce.0342091N@ac-montpellier.fr</v>
      </c>
      <c r="P67" t="str">
        <f>'[1]Lycées Publics'!M67</f>
        <v>Monsieur</v>
      </c>
      <c r="Q67" t="str">
        <f>'[1]Lycées Publics'!N67</f>
        <v>le</v>
      </c>
      <c r="R67" t="str">
        <f>'[1]Lycées Publics'!O67</f>
        <v>Proviseur</v>
      </c>
      <c r="S67" t="str">
        <f>'[1]Lycées Publics'!P67</f>
        <v>GANNE</v>
      </c>
      <c r="T67" t="str">
        <f>'[1]Lycées Publics'!Q67</f>
        <v>Pierre-Louis</v>
      </c>
      <c r="U67" t="str">
        <f>'[1]Lycées Publics'!R67</f>
        <v>06.16.61.35.99 
pierre-louis.ganne@ac-montpellier.fr</v>
      </c>
      <c r="V67">
        <f>'[1]Lycées Publics'!S67</f>
        <v>0</v>
      </c>
      <c r="W67" t="str">
        <f>'[1]Lycées Publics'!T67</f>
        <v>Véronique WOIFFLARD
06.23.99.33.81</v>
      </c>
      <c r="X67">
        <f>'[1]Lycées Publics'!U67</f>
        <v>0</v>
      </c>
    </row>
    <row r="68" spans="1:24">
      <c r="A68" s="44" t="s">
        <v>114</v>
      </c>
      <c r="C68" t="s">
        <v>169</v>
      </c>
      <c r="D68">
        <f>'[1]Lycées Publics'!A68</f>
        <v>34</v>
      </c>
      <c r="E68" t="str">
        <f>'[1]Lycées Publics'!B68</f>
        <v>Public non Agricole</v>
      </c>
      <c r="F68" t="str">
        <f>'[1]Lycées Publics'!C68</f>
        <v>Lycée Paul VALERY</v>
      </c>
      <c r="G68" t="str">
        <f>'[1]Lycées Publics'!D68</f>
        <v>0340075X</v>
      </c>
      <c r="H68" t="str">
        <f>'[1]Lycées Publics'!E68</f>
        <v>55 rue Paul Valéry</v>
      </c>
      <c r="I68">
        <f>'[1]Lycées Publics'!F68</f>
        <v>34200</v>
      </c>
      <c r="J68" t="str">
        <f>'[1]Lycées Publics'!G68</f>
        <v>SETE</v>
      </c>
      <c r="K68" t="str">
        <f>'[1]Lycées Publics'!H68</f>
        <v>04.67.51.62.90</v>
      </c>
      <c r="L68" t="str">
        <f>'[1]Lycées Publics'!I68</f>
        <v>04.67.74.71.17</v>
      </c>
      <c r="M68">
        <f>'[1]Lycées Publics'!J68</f>
        <v>0</v>
      </c>
      <c r="N68">
        <f>'[1]Lycées Publics'!K68</f>
        <v>0</v>
      </c>
      <c r="O68" t="str">
        <f>'[1]Lycées Publics'!L68</f>
        <v>ce.0340075X@ac-montpellier.fr</v>
      </c>
      <c r="P68" t="str">
        <f>'[1]Lycées Publics'!M68</f>
        <v>Monsieur</v>
      </c>
      <c r="Q68" t="str">
        <f>'[1]Lycées Publics'!N68</f>
        <v>le</v>
      </c>
      <c r="R68" t="str">
        <f>'[1]Lycées Publics'!O68</f>
        <v>Proviseur</v>
      </c>
      <c r="S68" t="str">
        <f>'[1]Lycées Publics'!P68</f>
        <v>ROUX</v>
      </c>
      <c r="T68" t="str">
        <f>'[1]Lycées Publics'!Q68</f>
        <v>Antoine</v>
      </c>
      <c r="U68" t="str">
        <f>'[1]Lycées Publics'!R68</f>
        <v>06 71 00 03 24 (perso)</v>
      </c>
      <c r="V68">
        <f>'[1]Lycées Publics'!S68</f>
        <v>0</v>
      </c>
      <c r="W68" t="str">
        <f>'[1]Lycées Publics'!T68</f>
        <v>Michel BORG</v>
      </c>
      <c r="X68">
        <f>'[1]Lycées Publics'!U68</f>
        <v>0</v>
      </c>
    </row>
    <row r="69" spans="1:24">
      <c r="A69" s="44" t="s">
        <v>115</v>
      </c>
      <c r="C69" t="s">
        <v>169</v>
      </c>
      <c r="D69">
        <f>'[1]Lycées Publics'!A69</f>
        <v>34</v>
      </c>
      <c r="E69" t="str">
        <f>'[1]Lycées Publics'!B69</f>
        <v>Public non Agricole</v>
      </c>
      <c r="F69" t="str">
        <f>'[1]Lycées Publics'!C69</f>
        <v>Lycée Irène et Frédéric JOLIOT-CURIE</v>
      </c>
      <c r="G69" t="str">
        <f>'[1]Lycées Publics'!D69</f>
        <v>0340076Y</v>
      </c>
      <c r="H69" t="str">
        <f>'[1]Lycées Publics'!E69</f>
        <v>105 rue du Dauphiné</v>
      </c>
      <c r="I69">
        <f>'[1]Lycées Publics'!F69</f>
        <v>34200</v>
      </c>
      <c r="J69" t="str">
        <f>'[1]Lycées Publics'!G69</f>
        <v>SETE</v>
      </c>
      <c r="K69" t="str">
        <f>'[1]Lycées Publics'!H69</f>
        <v>04.67.18.66,66</v>
      </c>
      <c r="L69" t="str">
        <f>'[1]Lycées Publics'!I69</f>
        <v>04.67.18.66.64</v>
      </c>
      <c r="M69">
        <f>'[1]Lycées Publics'!J69</f>
        <v>0</v>
      </c>
      <c r="N69">
        <f>'[1]Lycées Publics'!K69</f>
        <v>0</v>
      </c>
      <c r="O69" t="str">
        <f>'[1]Lycées Publics'!L69</f>
        <v>ce.0340076Y@ac-montpellier.fr</v>
      </c>
      <c r="P69" t="str">
        <f>'[1]Lycées Publics'!M69</f>
        <v>Monsieur</v>
      </c>
      <c r="Q69" t="str">
        <f>'[1]Lycées Publics'!N69</f>
        <v>le</v>
      </c>
      <c r="R69" t="str">
        <f>'[1]Lycées Publics'!O69</f>
        <v>Proviseur</v>
      </c>
      <c r="S69" t="str">
        <f>'[1]Lycées Publics'!P69</f>
        <v>PONS</v>
      </c>
      <c r="T69" t="str">
        <f>'[1]Lycées Publics'!Q69</f>
        <v>Jean-François</v>
      </c>
      <c r="U69" t="str">
        <f>'[1]Lycées Publics'!R69</f>
        <v>06.18.21.17.95</v>
      </c>
      <c r="V69">
        <f>'[1]Lycées Publics'!S69</f>
        <v>0</v>
      </c>
      <c r="W69" t="str">
        <f>'[1]Lycées Publics'!T69</f>
        <v>Emmanuelle CHABAUD</v>
      </c>
      <c r="X69">
        <f>'[1]Lycées Publics'!U69</f>
        <v>0</v>
      </c>
    </row>
    <row r="70" spans="1:24">
      <c r="A70" s="44" t="s">
        <v>117</v>
      </c>
      <c r="C70" t="s">
        <v>169</v>
      </c>
      <c r="D70">
        <f>'[1]Lycées Publics'!A70</f>
        <v>34</v>
      </c>
      <c r="E70" t="str">
        <f>'[1]Lycées Publics'!B70</f>
        <v>Public non agricole</v>
      </c>
      <c r="F70" t="str">
        <f>'[1]Lycées Publics'!C70</f>
        <v>Lycée Professionnel Charles DE GAULLE</v>
      </c>
      <c r="G70" t="str">
        <f>'[1]Lycées Publics'!D70</f>
        <v>0340078A</v>
      </c>
      <c r="H70" t="str">
        <f>'[1]Lycées Publics'!E70</f>
        <v>38 rue Robespierre - Ancienne Caserne Vauban</v>
      </c>
      <c r="I70">
        <f>'[1]Lycées Publics'!F70</f>
        <v>34200</v>
      </c>
      <c r="J70" t="str">
        <f>'[1]Lycées Publics'!G70</f>
        <v>SETE</v>
      </c>
      <c r="K70" t="str">
        <f>'[1]Lycées Publics'!H70</f>
        <v>04.67.46.73.00</v>
      </c>
      <c r="L70" t="str">
        <f>'[1]Lycées Publics'!I70</f>
        <v>04.67.46.73.01</v>
      </c>
      <c r="M70">
        <f>'[1]Lycées Publics'!J70</f>
        <v>0</v>
      </c>
      <c r="N70">
        <f>'[1]Lycées Publics'!K70</f>
        <v>0</v>
      </c>
      <c r="O70" t="str">
        <f>'[1]Lycées Publics'!L70</f>
        <v>ce.0340078A@ac-montpellier.fr</v>
      </c>
      <c r="P70" t="str">
        <f>'[1]Lycées Publics'!M70</f>
        <v>Madame</v>
      </c>
      <c r="Q70" t="str">
        <f>'[1]Lycées Publics'!N70</f>
        <v>la</v>
      </c>
      <c r="R70" t="str">
        <f>'[1]Lycées Publics'!O70</f>
        <v>Proviseure</v>
      </c>
      <c r="S70" t="str">
        <f>'[1]Lycées Publics'!P70</f>
        <v>DESMARETZ</v>
      </c>
      <c r="T70" t="str">
        <f>'[1]Lycées Publics'!Q70</f>
        <v>Valérie</v>
      </c>
      <c r="U70">
        <f>'[1]Lycées Publics'!R70</f>
        <v>0</v>
      </c>
      <c r="V70">
        <f>'[1]Lycées Publics'!S70</f>
        <v>0</v>
      </c>
      <c r="W70" t="str">
        <f>'[1]Lycées Publics'!T70</f>
        <v>Cécile CAUSSE</v>
      </c>
      <c r="X70">
        <f>'[1]Lycées Publics'!U70</f>
        <v>0</v>
      </c>
    </row>
    <row r="71" spans="1:24">
      <c r="A71" s="44" t="s">
        <v>118</v>
      </c>
      <c r="C71" t="s">
        <v>169</v>
      </c>
      <c r="D71">
        <f>'[1]Lycées Publics'!A71</f>
        <v>34</v>
      </c>
      <c r="E71" t="str">
        <f>'[1]Lycées Publics'!B71</f>
        <v>Public non Agricole</v>
      </c>
      <c r="F71" t="str">
        <f>'[1]Lycées Publics'!C71</f>
        <v>Lycée Professionnel Paul BOUSQUET</v>
      </c>
      <c r="G71" t="str">
        <f>'[1]Lycées Publics'!D71</f>
        <v>0341699M</v>
      </c>
      <c r="H71" t="str">
        <f>'[1]Lycées Publics'!E71</f>
        <v>Rue des Cormorans - Pointe du Barrou</v>
      </c>
      <c r="I71">
        <f>'[1]Lycées Publics'!F71</f>
        <v>34207</v>
      </c>
      <c r="J71" t="str">
        <f>'[1]Lycées Publics'!G71</f>
        <v>SETE CEDEX</v>
      </c>
      <c r="K71" t="str">
        <f>'[1]Lycées Publics'!H71</f>
        <v>04.67.51.63.63</v>
      </c>
      <c r="L71" t="str">
        <f>'[1]Lycées Publics'!I71</f>
        <v>04.67.51.63.64</v>
      </c>
      <c r="M71">
        <f>'[1]Lycées Publics'!J71</f>
        <v>0</v>
      </c>
      <c r="N71">
        <f>'[1]Lycées Publics'!K71</f>
        <v>0</v>
      </c>
      <c r="O71" t="str">
        <f>'[1]Lycées Publics'!L71</f>
        <v>lyceemer-lr@developpement-durable.gouv.fr</v>
      </c>
      <c r="P71" t="str">
        <f>'[1]Lycées Publics'!M71</f>
        <v>Monsieur</v>
      </c>
      <c r="Q71" t="str">
        <f>'[1]Lycées Publics'!N71</f>
        <v>le</v>
      </c>
      <c r="R71" t="str">
        <f>'[1]Lycées Publics'!O71</f>
        <v>Proviseur</v>
      </c>
      <c r="S71" t="str">
        <f>'[1]Lycées Publics'!P71</f>
        <v>TUDESQ</v>
      </c>
      <c r="T71" t="str">
        <f>'[1]Lycées Publics'!Q71</f>
        <v>Michel</v>
      </c>
      <c r="U71" t="str">
        <f>'[1]Lycées Publics'!R71</f>
        <v>06.73.35.89.61</v>
      </c>
      <c r="V71">
        <f>'[1]Lycées Publics'!S71</f>
        <v>0</v>
      </c>
      <c r="W71" t="str">
        <f>'[1]Lycées Publics'!T71</f>
        <v>Céline RANGER</v>
      </c>
      <c r="X71">
        <f>'[1]Lycées Publics'!U71</f>
        <v>0</v>
      </c>
    </row>
    <row r="72" spans="1:24">
      <c r="A72" s="44" t="s">
        <v>119</v>
      </c>
      <c r="C72" t="s">
        <v>170</v>
      </c>
      <c r="D72">
        <f>'[1]Lycées Publics'!A72</f>
        <v>48</v>
      </c>
      <c r="E72" t="str">
        <f>'[1]Lycées Publics'!B72</f>
        <v>Public Agricole</v>
      </c>
      <c r="F72" t="str">
        <f>'[1]Lycées Publics'!C72</f>
        <v>Lycée Agricole Louis PASTEUR</v>
      </c>
      <c r="G72" t="str">
        <f>'[1]Lycées Publics'!D72</f>
        <v>0480657D</v>
      </c>
      <c r="H72" t="str">
        <f>'[1]Lycées Publics'!E72</f>
        <v>Chemin de Fraissinet</v>
      </c>
      <c r="I72">
        <f>'[1]Lycées Publics'!F72</f>
        <v>48500</v>
      </c>
      <c r="J72" t="str">
        <f>'[1]Lycées Publics'!G72</f>
        <v>LA CANOURGUE</v>
      </c>
      <c r="K72" t="str">
        <f>'[1]Lycées Publics'!H72</f>
        <v>04 66 32 83 54</v>
      </c>
      <c r="L72" t="str">
        <f>'[1]Lycées Publics'!I72</f>
        <v>04 66 32 89 24</v>
      </c>
      <c r="M72">
        <f>'[1]Lycées Publics'!J72</f>
        <v>0</v>
      </c>
      <c r="N72">
        <f>'[1]Lycées Publics'!K72</f>
        <v>0</v>
      </c>
      <c r="O72" t="str">
        <f>'[1]Lycées Publics'!L72</f>
        <v>legta.la-canourgue@educagri.fr</v>
      </c>
      <c r="P72" t="str">
        <f>'[1]Lycées Publics'!M72</f>
        <v>Monsieur</v>
      </c>
      <c r="Q72" t="str">
        <f>'[1]Lycées Publics'!N72</f>
        <v>le</v>
      </c>
      <c r="R72" t="str">
        <f>'[1]Lycées Publics'!O72</f>
        <v>Proviseur</v>
      </c>
      <c r="S72" t="str">
        <f>'[1]Lycées Publics'!P72</f>
        <v>PETITJEAN</v>
      </c>
      <c r="T72" t="str">
        <f>'[1]Lycées Publics'!Q72</f>
        <v>Francis</v>
      </c>
      <c r="U72" t="str">
        <f>'[1]Lycées Publics'!R72</f>
        <v>06.81.46.21.58</v>
      </c>
      <c r="V72">
        <f>'[1]Lycées Publics'!S72</f>
        <v>0</v>
      </c>
      <c r="W72" t="str">
        <f>'[1]Lycées Publics'!T72</f>
        <v>Elodie BONNET</v>
      </c>
      <c r="X72">
        <f>'[1]Lycées Publics'!U72</f>
        <v>0</v>
      </c>
    </row>
    <row r="73" spans="1:24">
      <c r="A73" s="44" t="s">
        <v>120</v>
      </c>
      <c r="C73" t="s">
        <v>171</v>
      </c>
      <c r="D73">
        <f>'[1]Lycées Publics'!A73</f>
        <v>48</v>
      </c>
      <c r="E73" t="str">
        <f>'[1]Lycées Publics'!B73</f>
        <v>Public non Agricole</v>
      </c>
      <c r="F73" t="str">
        <f>'[1]Lycées Publics'!C73</f>
        <v>Lycée CHAPTAL</v>
      </c>
      <c r="G73" t="str">
        <f>'[1]Lycées Publics'!D73</f>
        <v>0480007X</v>
      </c>
      <c r="H73" t="str">
        <f>'[1]Lycées Publics'!E73</f>
        <v>Avenue Paulin Daudé - BP 21</v>
      </c>
      <c r="I73">
        <f>'[1]Lycées Publics'!F73</f>
        <v>48001</v>
      </c>
      <c r="J73" t="str">
        <f>'[1]Lycées Publics'!G73</f>
        <v>MENDE</v>
      </c>
      <c r="K73" t="str">
        <f>'[1]Lycées Publics'!H73</f>
        <v>04.66.49.50.00</v>
      </c>
      <c r="L73" t="str">
        <f>'[1]Lycées Publics'!I73</f>
        <v>04.66.49.50.13</v>
      </c>
      <c r="M73">
        <f>'[1]Lycées Publics'!J73</f>
        <v>0</v>
      </c>
      <c r="N73">
        <f>'[1]Lycées Publics'!K73</f>
        <v>0</v>
      </c>
      <c r="O73" t="str">
        <f>'[1]Lycées Publics'!L73</f>
        <v>ce.0480007X@ac-montpellier.fr</v>
      </c>
      <c r="P73" t="str">
        <f>'[1]Lycées Publics'!M73</f>
        <v>Monsieur</v>
      </c>
      <c r="Q73" t="str">
        <f>'[1]Lycées Publics'!N73</f>
        <v>le</v>
      </c>
      <c r="R73" t="str">
        <f>'[1]Lycées Publics'!O73</f>
        <v>Proviseur</v>
      </c>
      <c r="S73" t="str">
        <f>'[1]Lycées Publics'!P73</f>
        <v>VALETTE</v>
      </c>
      <c r="T73" t="str">
        <f>'[1]Lycées Publics'!Q73</f>
        <v>Vincent</v>
      </c>
      <c r="U73">
        <f>'[1]Lycées Publics'!R73</f>
        <v>0</v>
      </c>
      <c r="V73">
        <f>'[1]Lycées Publics'!S73</f>
        <v>0</v>
      </c>
      <c r="W73" t="str">
        <f>'[1]Lycées Publics'!T73</f>
        <v>Isabelle GAUTHIER</v>
      </c>
      <c r="X73">
        <f>'[1]Lycées Publics'!U73</f>
        <v>0</v>
      </c>
    </row>
    <row r="74" spans="1:24">
      <c r="A74" s="44" t="s">
        <v>121</v>
      </c>
      <c r="C74" t="s">
        <v>171</v>
      </c>
      <c r="D74">
        <f>'[1]Lycées Publics'!A74</f>
        <v>48</v>
      </c>
      <c r="E74" t="str">
        <f>'[1]Lycées Publics'!B74</f>
        <v>Public non Agricole</v>
      </c>
      <c r="F74" t="str">
        <f>'[1]Lycées Publics'!C74</f>
        <v>Lycée Emile PEYTAVIN</v>
      </c>
      <c r="G74" t="str">
        <f>'[1]Lycées Publics'!D74</f>
        <v>0480009Z</v>
      </c>
      <c r="H74" t="str">
        <f>'[1]Lycées Publics'!E74</f>
        <v>Avenue du 11 novembre</v>
      </c>
      <c r="I74">
        <f>'[1]Lycées Publics'!F74</f>
        <v>48001</v>
      </c>
      <c r="J74" t="str">
        <f>'[1]Lycées Publics'!G74</f>
        <v>MENDE CEDEX</v>
      </c>
      <c r="K74" t="str">
        <f>'[1]Lycées Publics'!H74</f>
        <v>04.66.49.18.66</v>
      </c>
      <c r="L74" t="str">
        <f>'[1]Lycées Publics'!I74</f>
        <v>04.66.49.22.27</v>
      </c>
      <c r="M74">
        <f>'[1]Lycées Publics'!J74</f>
        <v>0</v>
      </c>
      <c r="N74">
        <f>'[1]Lycées Publics'!K74</f>
        <v>0</v>
      </c>
      <c r="O74" t="str">
        <f>'[1]Lycées Publics'!L74</f>
        <v>ce.0480009Z@ac-montpellier.fr</v>
      </c>
      <c r="P74" t="str">
        <f>'[1]Lycées Publics'!M74</f>
        <v>Madame</v>
      </c>
      <c r="Q74" t="str">
        <f>'[1]Lycées Publics'!N74</f>
        <v>la</v>
      </c>
      <c r="R74" t="str">
        <f>'[1]Lycées Publics'!O74</f>
        <v>Proviseure</v>
      </c>
      <c r="S74" t="str">
        <f>'[1]Lycées Publics'!P74</f>
        <v>LANGRAND</v>
      </c>
      <c r="T74" t="str">
        <f>'[1]Lycées Publics'!Q74</f>
        <v>Nicole</v>
      </c>
      <c r="U74" t="str">
        <f>'[1]Lycées Publics'!R74</f>
        <v>06 17 81 90 62</v>
      </c>
      <c r="V74">
        <f>'[1]Lycées Publics'!S74</f>
        <v>0</v>
      </c>
      <c r="W74" t="str">
        <f>'[1]Lycées Publics'!T74</f>
        <v>David PAUPIERE</v>
      </c>
      <c r="X74">
        <f>'[1]Lycées Publics'!U74</f>
        <v>0</v>
      </c>
    </row>
    <row r="75" spans="1:24">
      <c r="A75" s="44" t="s">
        <v>122</v>
      </c>
      <c r="C75" t="s">
        <v>171</v>
      </c>
      <c r="D75">
        <f>'[1]Lycées Publics'!A75</f>
        <v>48</v>
      </c>
      <c r="E75" t="str">
        <f>'[1]Lycées Publics'!B75</f>
        <v>Public non Agricole</v>
      </c>
      <c r="F75" t="str">
        <f>'[1]Lycées Publics'!C75</f>
        <v>Lycée Professionnel Emile PEYTAVIN</v>
      </c>
      <c r="G75" t="str">
        <f>'[1]Lycées Publics'!D75</f>
        <v>0480019K</v>
      </c>
      <c r="H75" t="str">
        <f>'[1]Lycées Publics'!E75</f>
        <v>Avenue du 11 novembre</v>
      </c>
      <c r="I75">
        <f>'[1]Lycées Publics'!F75</f>
        <v>48001</v>
      </c>
      <c r="J75" t="str">
        <f>'[1]Lycées Publics'!G75</f>
        <v>MENDE CEDEX</v>
      </c>
      <c r="K75" t="str">
        <f>'[1]Lycées Publics'!H75</f>
        <v>04.66.49.18.66</v>
      </c>
      <c r="L75" t="str">
        <f>'[1]Lycées Publics'!I75</f>
        <v>04.66.49.22.27</v>
      </c>
      <c r="M75">
        <f>'[1]Lycées Publics'!J75</f>
        <v>0</v>
      </c>
      <c r="N75">
        <f>'[1]Lycées Publics'!K75</f>
        <v>0</v>
      </c>
      <c r="O75" t="str">
        <f>'[1]Lycées Publics'!L75</f>
        <v>ce.0480019K@ac-montpellier.fr</v>
      </c>
      <c r="P75" t="str">
        <f>'[1]Lycées Publics'!M75</f>
        <v>Madame</v>
      </c>
      <c r="Q75" t="str">
        <f>'[1]Lycées Publics'!N75</f>
        <v>la</v>
      </c>
      <c r="R75" t="str">
        <f>'[1]Lycées Publics'!O75</f>
        <v>Proviseure</v>
      </c>
      <c r="S75" t="str">
        <f>'[1]Lycées Publics'!P75</f>
        <v>LANGRAND</v>
      </c>
      <c r="T75" t="str">
        <f>'[1]Lycées Publics'!Q75</f>
        <v>Nicole</v>
      </c>
      <c r="U75">
        <f>'[1]Lycées Publics'!R75</f>
        <v>0</v>
      </c>
      <c r="V75">
        <f>'[1]Lycées Publics'!S75</f>
        <v>0</v>
      </c>
      <c r="W75" t="str">
        <f>'[1]Lycées Publics'!T75</f>
        <v>David PAUPIERE</v>
      </c>
      <c r="X75">
        <f>'[1]Lycées Publics'!U75</f>
        <v>0</v>
      </c>
    </row>
    <row r="76" spans="1:24">
      <c r="A76" s="44" t="s">
        <v>123</v>
      </c>
      <c r="C76" t="s">
        <v>172</v>
      </c>
      <c r="D76">
        <f>'[1]Lycées Publics'!A76</f>
        <v>48</v>
      </c>
      <c r="E76" t="str">
        <f>'[1]Lycées Publics'!B76</f>
        <v>Public Agricole</v>
      </c>
      <c r="F76" t="str">
        <f>'[1]Lycées Publics'!C76</f>
        <v>Lycée Agricole François RABELAIS</v>
      </c>
      <c r="G76" t="str">
        <f>'[1]Lycées Publics'!D76</f>
        <v>0480514Y</v>
      </c>
      <c r="H76" t="str">
        <f>'[1]Lycées Publics'!E76</f>
        <v>Civergols</v>
      </c>
      <c r="I76">
        <f>'[1]Lycées Publics'!F76</f>
        <v>48200</v>
      </c>
      <c r="J76" t="str">
        <f>'[1]Lycées Publics'!G76</f>
        <v>SAINT CHELY D'APCHER</v>
      </c>
      <c r="K76" t="str">
        <f>'[1]Lycées Publics'!H76</f>
        <v>04.66.42.61.50</v>
      </c>
      <c r="L76" t="str">
        <f>'[1]Lycées Publics'!I76</f>
        <v>04.66.42.61.53</v>
      </c>
      <c r="M76" t="str">
        <f>'[1]Lycées Publics'!J76</f>
        <v>renee.heim@educagri.fr</v>
      </c>
      <c r="N76">
        <f>'[1]Lycées Publics'!K76</f>
        <v>0</v>
      </c>
      <c r="O76" t="str">
        <f>'[1]Lycées Publics'!L76</f>
        <v>legta.st-chely-apcher@educagri.fr</v>
      </c>
      <c r="P76" t="str">
        <f>'[1]Lycées Publics'!M76</f>
        <v>Madame</v>
      </c>
      <c r="Q76" t="str">
        <f>'[1]Lycées Publics'!N76</f>
        <v>la</v>
      </c>
      <c r="R76" t="str">
        <f>'[1]Lycées Publics'!O76</f>
        <v>Proviseure</v>
      </c>
      <c r="S76" t="str">
        <f>'[1]Lycées Publics'!P76</f>
        <v>HEIM</v>
      </c>
      <c r="T76" t="str">
        <f>'[1]Lycées Publics'!Q76</f>
        <v>Renée</v>
      </c>
      <c r="U76" t="str">
        <f>'[1]Lycées Publics'!R76</f>
        <v>06.32.94.31.12</v>
      </c>
      <c r="V76" t="str">
        <f>'[1]Lycées Publics'!S76</f>
        <v>Laurent GASPARINI</v>
      </c>
      <c r="W76" t="str">
        <f>'[1]Lycées Publics'!T76</f>
        <v>Stéphane VANEL</v>
      </c>
      <c r="X76">
        <f>'[1]Lycées Publics'!U76</f>
        <v>0</v>
      </c>
    </row>
    <row r="77" spans="1:24">
      <c r="A77" s="44" t="s">
        <v>124</v>
      </c>
      <c r="C77" t="s">
        <v>172</v>
      </c>
      <c r="D77">
        <f>'[1]Lycées Publics'!A77</f>
        <v>48</v>
      </c>
      <c r="E77" t="str">
        <f>'[1]Lycées Publics'!B77</f>
        <v>Public non Agricole</v>
      </c>
      <c r="F77" t="str">
        <f>'[1]Lycées Publics'!C77</f>
        <v>Lycée Théophile ROUSSEL</v>
      </c>
      <c r="G77" t="str">
        <f>'[1]Lycées Publics'!D77</f>
        <v>0480688M</v>
      </c>
      <c r="H77" t="str">
        <f>'[1]Lycées Publics'!E77</f>
        <v>15 rue du Docteur Yves Dalle</v>
      </c>
      <c r="I77">
        <f>'[1]Lycées Publics'!F77</f>
        <v>48200</v>
      </c>
      <c r="J77" t="str">
        <f>'[1]Lycées Publics'!G77</f>
        <v>SAINT CHELY D'APCHER</v>
      </c>
      <c r="K77" t="str">
        <f>'[1]Lycées Publics'!H77</f>
        <v>04.66.31.02.51</v>
      </c>
      <c r="L77" t="str">
        <f>'[1]Lycées Publics'!I77</f>
        <v>04.66.31.05.01</v>
      </c>
      <c r="M77">
        <f>'[1]Lycées Publics'!J77</f>
        <v>0</v>
      </c>
      <c r="N77">
        <f>'[1]Lycées Publics'!K77</f>
        <v>0</v>
      </c>
      <c r="O77" t="str">
        <f>'[1]Lycées Publics'!L77</f>
        <v>ce.0480688M@ac-montpellier.fr</v>
      </c>
      <c r="P77" t="str">
        <f>'[1]Lycées Publics'!M77</f>
        <v>Madame</v>
      </c>
      <c r="Q77" t="str">
        <f>'[1]Lycées Publics'!N77</f>
        <v>la</v>
      </c>
      <c r="R77" t="str">
        <f>'[1]Lycées Publics'!O77</f>
        <v>Proviseure</v>
      </c>
      <c r="S77" t="str">
        <f>'[1]Lycées Publics'!P77</f>
        <v>FREIXEDAS</v>
      </c>
      <c r="T77" t="str">
        <f>'[1]Lycées Publics'!Q77</f>
        <v>Reine</v>
      </c>
      <c r="U77" t="str">
        <f>'[1]Lycées Publics'!R77</f>
        <v>06.89.81.44.49</v>
      </c>
      <c r="V77">
        <f>'[1]Lycées Publics'!S77</f>
        <v>0</v>
      </c>
      <c r="W77" t="str">
        <f>'[1]Lycées Publics'!T77</f>
        <v>Marie-Claire DESSEIGNE</v>
      </c>
      <c r="X77">
        <f>'[1]Lycées Publics'!U77</f>
        <v>0</v>
      </c>
    </row>
    <row r="78" spans="1:24">
      <c r="A78" s="44" t="s">
        <v>125</v>
      </c>
      <c r="C78" t="s">
        <v>173</v>
      </c>
      <c r="D78">
        <f>'[1]Lycées Publics'!A78</f>
        <v>66</v>
      </c>
      <c r="E78" t="str">
        <f>'[1]Lycées Publics'!B78</f>
        <v>Public non Agricole</v>
      </c>
      <c r="F78" t="str">
        <f>'[1]Lycées Publics'!C78</f>
        <v>Lycée Christian BOURQUIN</v>
      </c>
      <c r="G78" t="str">
        <f>'[1]Lycées Publics'!D78</f>
        <v>0660924W</v>
      </c>
      <c r="H78" t="str">
        <f>'[1]Lycées Publics'!E78</f>
        <v>avenue Nelson Mandéla</v>
      </c>
      <c r="I78">
        <f>'[1]Lycées Publics'!F78</f>
        <v>66700</v>
      </c>
      <c r="J78" t="str">
        <f>'[1]Lycées Publics'!G78</f>
        <v>Argelès sur Mer</v>
      </c>
      <c r="K78" t="str">
        <f>'[1]Lycées Publics'!H78</f>
        <v>04.68.81.02.02</v>
      </c>
      <c r="L78">
        <f>'[1]Lycées Publics'!I78</f>
        <v>0</v>
      </c>
      <c r="M78">
        <f>'[1]Lycées Publics'!J78</f>
        <v>0</v>
      </c>
      <c r="N78">
        <f>'[1]Lycées Publics'!K78</f>
        <v>0</v>
      </c>
      <c r="O78" t="str">
        <f>'[1]Lycées Publics'!L78</f>
        <v>ce.0660924W@ac-montpellier.fr</v>
      </c>
      <c r="P78" t="str">
        <f>'[1]Lycées Publics'!M78</f>
        <v>Madame</v>
      </c>
      <c r="Q78" t="str">
        <f>'[1]Lycées Publics'!N78</f>
        <v>la</v>
      </c>
      <c r="R78" t="str">
        <f>'[1]Lycées Publics'!O78</f>
        <v>Proviseure</v>
      </c>
      <c r="S78" t="str">
        <f>'[1]Lycées Publics'!P78</f>
        <v>PINSON</v>
      </c>
      <c r="T78" t="str">
        <f>'[1]Lycées Publics'!Q78</f>
        <v>Annick Valérie</v>
      </c>
      <c r="U78" t="str">
        <f>'[1]Lycées Publics'!R78</f>
        <v>06.63.49.04.66</v>
      </c>
      <c r="V78">
        <f>'[1]Lycées Publics'!S78</f>
        <v>0</v>
      </c>
      <c r="W78" t="str">
        <f>'[1]Lycées Publics'!T78</f>
        <v>Michèle COEURJOLI</v>
      </c>
      <c r="X78">
        <f>'[1]Lycées Publics'!U78</f>
        <v>0</v>
      </c>
    </row>
    <row r="79" spans="1:24">
      <c r="A79">
        <v>0</v>
      </c>
      <c r="C79">
        <v>0</v>
      </c>
      <c r="D79">
        <f>'[1]Lycées Publics'!A79</f>
        <v>0</v>
      </c>
      <c r="E79">
        <f>'[1]Lycées Publics'!B79</f>
        <v>0</v>
      </c>
      <c r="F79" t="str">
        <f>'[1]Lycées Publics'!C79</f>
        <v>adresse où lui adresser courrier</v>
      </c>
      <c r="G79">
        <f>'[1]Lycées Publics'!D79</f>
        <v>0</v>
      </c>
      <c r="H79" t="str">
        <f>'[1]Lycées Publics'!E79</f>
        <v>DSDEN  45 avenue Jean Giraudoux – BP 71080</v>
      </c>
      <c r="I79">
        <f>'[1]Lycées Publics'!F79</f>
        <v>66103</v>
      </c>
      <c r="J79" t="str">
        <f>'[1]Lycées Publics'!G79</f>
        <v>Perpignan cedex</v>
      </c>
      <c r="K79">
        <f>'[1]Lycées Publics'!H79</f>
        <v>0</v>
      </c>
      <c r="L79">
        <f>'[1]Lycées Publics'!I79</f>
        <v>0</v>
      </c>
      <c r="M79">
        <f>'[1]Lycées Publics'!J79</f>
        <v>0</v>
      </c>
      <c r="N79">
        <f>'[1]Lycées Publics'!K79</f>
        <v>0</v>
      </c>
      <c r="O79">
        <f>'[1]Lycées Publics'!L79</f>
        <v>0</v>
      </c>
      <c r="P79">
        <f>'[1]Lycées Publics'!M79</f>
        <v>0</v>
      </c>
      <c r="Q79">
        <f>'[1]Lycées Publics'!N79</f>
        <v>0</v>
      </c>
      <c r="R79">
        <f>'[1]Lycées Publics'!O79</f>
        <v>0</v>
      </c>
      <c r="S79">
        <f>'[1]Lycées Publics'!P79</f>
        <v>0</v>
      </c>
      <c r="T79">
        <f>'[1]Lycées Publics'!Q79</f>
        <v>0</v>
      </c>
      <c r="U79">
        <f>'[1]Lycées Publics'!R79</f>
        <v>0</v>
      </c>
      <c r="V79">
        <f>'[1]Lycées Publics'!S79</f>
        <v>0</v>
      </c>
      <c r="W79">
        <f>'[1]Lycées Publics'!T79</f>
        <v>0</v>
      </c>
      <c r="X79">
        <f>'[1]Lycées Publics'!U79</f>
        <v>0</v>
      </c>
    </row>
    <row r="80" spans="1:24">
      <c r="A80" s="44" t="s">
        <v>126</v>
      </c>
      <c r="C80" t="s">
        <v>174</v>
      </c>
      <c r="D80">
        <f>'[1]Lycées Publics'!A80</f>
        <v>66</v>
      </c>
      <c r="E80" t="str">
        <f>'[1]Lycées Publics'!B80</f>
        <v>Public non Agricole</v>
      </c>
      <c r="F80" t="str">
        <f>'[1]Lycées Publics'!C80</f>
        <v>Lycée Rosa Luxemburg</v>
      </c>
      <c r="G80" t="str">
        <f>'[1]Lycées Publics'!D80</f>
        <v>0660856X</v>
      </c>
      <c r="H80" t="str">
        <f>'[1]Lycées Publics'!E80</f>
        <v>2 avenue Jean Moulin - BP 208</v>
      </c>
      <c r="I80">
        <f>'[1]Lycées Publics'!F80</f>
        <v>66141</v>
      </c>
      <c r="J80" t="str">
        <f>'[1]Lycées Publics'!G80</f>
        <v>CANET EN ROUSSILLON CEDEX</v>
      </c>
      <c r="K80" t="str">
        <f>'[1]Lycées Publics'!H80</f>
        <v>04.68.73.72.01</v>
      </c>
      <c r="L80" t="str">
        <f>'[1]Lycées Publics'!I80</f>
        <v>04.68.80.17.00</v>
      </c>
      <c r="M80">
        <f>'[1]Lycées Publics'!J80</f>
        <v>0</v>
      </c>
      <c r="N80">
        <f>'[1]Lycées Publics'!K80</f>
        <v>0</v>
      </c>
      <c r="O80" t="str">
        <f>'[1]Lycées Publics'!L80</f>
        <v>ce.0660856X@ac-montpellier.fr</v>
      </c>
      <c r="P80" t="str">
        <f>'[1]Lycées Publics'!M80</f>
        <v>Monsieur</v>
      </c>
      <c r="Q80" t="str">
        <f>'[1]Lycées Publics'!N80</f>
        <v>le</v>
      </c>
      <c r="R80" t="str">
        <f>'[1]Lycées Publics'!O80</f>
        <v>Proviseur</v>
      </c>
      <c r="S80" t="str">
        <f>'[1]Lycées Publics'!P80</f>
        <v>BRIFFAUT</v>
      </c>
      <c r="T80" t="str">
        <f>'[1]Lycées Publics'!Q80</f>
        <v>Olivier</v>
      </c>
      <c r="U80" t="str">
        <f>'[1]Lycées Publics'!R80</f>
        <v>06.07.23.18.42</v>
      </c>
      <c r="V80" t="str">
        <f>'[1]Lycées Publics'!S80</f>
        <v>Fabrice PONCHAUT</v>
      </c>
      <c r="W80" t="str">
        <f>'[1]Lycées Publics'!T80</f>
        <v>Monique MEYER</v>
      </c>
      <c r="X80">
        <f>'[1]Lycées Publics'!U80</f>
        <v>0</v>
      </c>
    </row>
    <row r="81" spans="1:24">
      <c r="A81" s="44" t="s">
        <v>127</v>
      </c>
      <c r="C81" t="s">
        <v>175</v>
      </c>
      <c r="D81">
        <f>'[1]Lycées Publics'!A81</f>
        <v>66</v>
      </c>
      <c r="E81" t="str">
        <f>'[1]Lycées Publics'!B81</f>
        <v>Public non Agricole</v>
      </c>
      <c r="F81" t="str">
        <f>'[1]Lycées Publics'!C81</f>
        <v>Lycée Déodat DE SEVERAC</v>
      </c>
      <c r="G81" t="str">
        <f>'[1]Lycées Publics'!D81</f>
        <v>0660004W</v>
      </c>
      <c r="H81" t="str">
        <f>'[1]Lycées Publics'!E81</f>
        <v>18 avenue des Tilleuls - BP 315</v>
      </c>
      <c r="I81">
        <f>'[1]Lycées Publics'!F81</f>
        <v>66403</v>
      </c>
      <c r="J81" t="str">
        <f>'[1]Lycées Publics'!G81</f>
        <v>CERET CEDEX</v>
      </c>
      <c r="K81" t="str">
        <f>'[1]Lycées Publics'!H81</f>
        <v>04.68.87.10.85</v>
      </c>
      <c r="L81" t="str">
        <f>'[1]Lycées Publics'!I81</f>
        <v>04.68.87.33.61</v>
      </c>
      <c r="M81">
        <f>'[1]Lycées Publics'!J81</f>
        <v>0</v>
      </c>
      <c r="N81" t="str">
        <f>'[1]Lycées Publics'!K81</f>
        <v>04.68.87.76.86</v>
      </c>
      <c r="O81" t="str">
        <f>'[1]Lycées Publics'!L81</f>
        <v>ce.0660004W@ac-montpellier.fr</v>
      </c>
      <c r="P81" t="str">
        <f>'[1]Lycées Publics'!M81</f>
        <v>Monsieur</v>
      </c>
      <c r="Q81" t="str">
        <f>'[1]Lycées Publics'!N81</f>
        <v>le</v>
      </c>
      <c r="R81" t="str">
        <f>'[1]Lycées Publics'!O81</f>
        <v>Proviseur</v>
      </c>
      <c r="S81" t="str">
        <f>'[1]Lycées Publics'!P81</f>
        <v>BOUSQUET</v>
      </c>
      <c r="T81" t="str">
        <f>'[1]Lycées Publics'!Q81</f>
        <v>Patrice</v>
      </c>
      <c r="U81" t="str">
        <f>'[1]Lycées Publics'!R81</f>
        <v>06.07.99.41.96</v>
      </c>
      <c r="V81" t="str">
        <f>'[1]Lycées Publics'!S81</f>
        <v>Nicolas SALVAT</v>
      </c>
      <c r="W81" t="str">
        <f>'[1]Lycées Publics'!T81</f>
        <v>Marie-Laure SALABERT</v>
      </c>
      <c r="X81">
        <f>'[1]Lycées Publics'!U81</f>
        <v>0</v>
      </c>
    </row>
    <row r="82" spans="1:24">
      <c r="A82" s="44" t="s">
        <v>128</v>
      </c>
      <c r="C82" t="s">
        <v>176</v>
      </c>
      <c r="D82">
        <f>'[1]Lycées Publics'!A82</f>
        <v>66</v>
      </c>
      <c r="E82" t="str">
        <f>'[1]Lycées Publics'!B82</f>
        <v>Public non Agricole</v>
      </c>
      <c r="F82" t="str">
        <f>'[1]Lycées Publics'!C82</f>
        <v>Lycée Pierre DE COUBERTIN</v>
      </c>
      <c r="G82" t="str">
        <f>'[1]Lycées Publics'!D82</f>
        <v>0660057D</v>
      </c>
      <c r="H82" t="str">
        <f>'[1]Lycées Publics'!E82</f>
        <v>Avenue Pierre de Coubertin - BP88</v>
      </c>
      <c r="I82">
        <f>'[1]Lycées Publics'!F82</f>
        <v>66123</v>
      </c>
      <c r="J82" t="str">
        <f>'[1]Lycées Publics'!G82</f>
        <v>FONT ROMEU CEDEX</v>
      </c>
      <c r="K82" t="str">
        <f>'[1]Lycées Publics'!H82</f>
        <v>04.68.30.83.10</v>
      </c>
      <c r="L82" t="str">
        <f>'[1]Lycées Publics'!I82</f>
        <v>04.68.30.83.12</v>
      </c>
      <c r="M82">
        <f>'[1]Lycées Publics'!J82</f>
        <v>0</v>
      </c>
      <c r="N82">
        <f>'[1]Lycées Publics'!K82</f>
        <v>0</v>
      </c>
      <c r="O82" t="str">
        <f>'[1]Lycées Publics'!L82</f>
        <v>ce.0660057d@ac-montpellier.fr</v>
      </c>
      <c r="P82" t="str">
        <f>'[1]Lycées Publics'!M82</f>
        <v>Monsieur</v>
      </c>
      <c r="Q82" t="str">
        <f>'[1]Lycées Publics'!N82</f>
        <v>le</v>
      </c>
      <c r="R82" t="str">
        <f>'[1]Lycées Publics'!O82</f>
        <v>Proviseur</v>
      </c>
      <c r="S82" t="str">
        <f>'[1]Lycées Publics'!P82</f>
        <v>SALVAN</v>
      </c>
      <c r="T82" t="str">
        <f>'[1]Lycées Publics'!Q82</f>
        <v>Olivier</v>
      </c>
      <c r="U82" t="str">
        <f>'[1]Lycées Publics'!R82</f>
        <v>06.08.49.85.37</v>
      </c>
      <c r="V82">
        <f>'[1]Lycées Publics'!S82</f>
        <v>0</v>
      </c>
      <c r="W82" t="str">
        <f>'[1]Lycées Publics'!T82</f>
        <v>Laetitia MOREAUX</v>
      </c>
      <c r="X82">
        <f>'[1]Lycées Publics'!U82</f>
        <v>0</v>
      </c>
    </row>
    <row r="83" spans="1:24">
      <c r="A83" s="44" t="s">
        <v>129</v>
      </c>
      <c r="C83" t="s">
        <v>177</v>
      </c>
      <c r="D83">
        <f>'[1]Lycées Publics'!A83</f>
        <v>66</v>
      </c>
      <c r="E83" t="str">
        <f>'[1]Lycées Publics'!B83</f>
        <v>Public non Agricole</v>
      </c>
      <c r="F83" t="str">
        <f>'[1]Lycées Publics'!C83</f>
        <v>EREA Joan MIRO</v>
      </c>
      <c r="G83" t="str">
        <f>'[1]Lycées Publics'!D83</f>
        <v>0660078B</v>
      </c>
      <c r="H83" t="str">
        <f>'[1]Lycées Publics'!E83</f>
        <v>73 chemin de la Passion Vella</v>
      </c>
      <c r="I83">
        <f>'[1]Lycées Publics'!F83</f>
        <v>66100</v>
      </c>
      <c r="J83" t="str">
        <f>'[1]Lycées Publics'!G83</f>
        <v>PERPIGNAN</v>
      </c>
      <c r="K83" t="str">
        <f>'[1]Lycées Publics'!H83</f>
        <v>04.68.54.04.04</v>
      </c>
      <c r="L83" t="str">
        <f>'[1]Lycées Publics'!I83</f>
        <v>04.68.54.09.83</v>
      </c>
      <c r="M83">
        <f>'[1]Lycées Publics'!J83</f>
        <v>0</v>
      </c>
      <c r="N83">
        <f>'[1]Lycées Publics'!K83</f>
        <v>0</v>
      </c>
      <c r="O83" t="str">
        <f>'[1]Lycées Publics'!L83</f>
        <v>ce.0660078B@ac-montpellier.fr</v>
      </c>
      <c r="P83" t="str">
        <f>'[1]Lycées Publics'!M83</f>
        <v>Monsieur</v>
      </c>
      <c r="Q83" t="str">
        <f>'[1]Lycées Publics'!N83</f>
        <v>le</v>
      </c>
      <c r="R83" t="str">
        <f>'[1]Lycées Publics'!O83</f>
        <v>Proviseur</v>
      </c>
      <c r="S83" t="str">
        <f>'[1]Lycées Publics'!P83</f>
        <v>GUILLAUMOND</v>
      </c>
      <c r="T83" t="str">
        <f>'[1]Lycées Publics'!Q83</f>
        <v>Jean-Pierre</v>
      </c>
      <c r="U83" t="str">
        <f>'[1]Lycées Publics'!R83</f>
        <v>06.73.60.07.25</v>
      </c>
      <c r="V83" t="str">
        <f>'[1]Lycées Publics'!S83</f>
        <v>Françoise LOUIS</v>
      </c>
      <c r="W83" t="str">
        <f>'[1]Lycées Publics'!T83</f>
        <v>Myriam NUNEZ</v>
      </c>
      <c r="X83">
        <f>'[1]Lycées Publics'!U83</f>
        <v>0</v>
      </c>
    </row>
    <row r="84" spans="1:24">
      <c r="A84" s="44" t="s">
        <v>130</v>
      </c>
      <c r="C84" t="s">
        <v>177</v>
      </c>
      <c r="D84">
        <f>'[1]Lycées Publics'!A84</f>
        <v>66</v>
      </c>
      <c r="E84" t="str">
        <f>'[1]Lycées Publics'!B84</f>
        <v>Public non Agricole</v>
      </c>
      <c r="F84" t="str">
        <f>'[1]Lycées Publics'!C84</f>
        <v>Lycée François ARAGO</v>
      </c>
      <c r="G84" t="str">
        <f>'[1]Lycées Publics'!D84</f>
        <v>0660010C</v>
      </c>
      <c r="H84" t="str">
        <f>'[1]Lycées Publics'!E84</f>
        <v>22 avenue Président Doumer - BP 60119</v>
      </c>
      <c r="I84">
        <f>'[1]Lycées Publics'!F84</f>
        <v>66001</v>
      </c>
      <c r="J84" t="str">
        <f>'[1]Lycées Publics'!G84</f>
        <v>PERPIGNAN CEDEX</v>
      </c>
      <c r="K84" t="str">
        <f>'[1]Lycées Publics'!H84</f>
        <v>04.68.68.19.29</v>
      </c>
      <c r="L84" t="str">
        <f>'[1]Lycées Publics'!I84</f>
        <v>04.68.85.24.73</v>
      </c>
      <c r="M84">
        <f>'[1]Lycées Publics'!J84</f>
        <v>0</v>
      </c>
      <c r="N84">
        <f>'[1]Lycées Publics'!K84</f>
        <v>0</v>
      </c>
      <c r="O84" t="str">
        <f>'[1]Lycées Publics'!L84</f>
        <v>ce.0660010c@ac-montpellier.fr</v>
      </c>
      <c r="P84" t="str">
        <f>'[1]Lycées Publics'!M84</f>
        <v>Monsieur</v>
      </c>
      <c r="Q84" t="str">
        <f>'[1]Lycées Publics'!N84</f>
        <v>le</v>
      </c>
      <c r="R84" t="str">
        <f>'[1]Lycées Publics'!O84</f>
        <v>Proviseur</v>
      </c>
      <c r="S84" t="str">
        <f>'[1]Lycées Publics'!P84</f>
        <v>COLLEU</v>
      </c>
      <c r="T84" t="str">
        <f>'[1]Lycées Publics'!Q84</f>
        <v>Pascal</v>
      </c>
      <c r="U84" t="str">
        <f>'[1]Lycées Publics'!R84</f>
        <v>06.80.60.62.10</v>
      </c>
      <c r="V84" t="str">
        <f>'[1]Lycées Publics'!S84</f>
        <v>Valérie FAUQUET
06.81.09.54.43</v>
      </c>
      <c r="W84" t="str">
        <f>'[1]Lycées Publics'!T84</f>
        <v>Pierre CIRETTI</v>
      </c>
      <c r="X84">
        <f>'[1]Lycées Publics'!U84</f>
        <v>0</v>
      </c>
    </row>
    <row r="85" spans="1:24">
      <c r="A85" s="44" t="s">
        <v>131</v>
      </c>
      <c r="C85" t="s">
        <v>177</v>
      </c>
      <c r="D85">
        <f>'[1]Lycées Publics'!A85</f>
        <v>66</v>
      </c>
      <c r="E85" t="str">
        <f>'[1]Lycées Publics'!B85</f>
        <v>Public non Agricole</v>
      </c>
      <c r="F85" t="str">
        <f>'[1]Lycées Publics'!C85</f>
        <v>Lycée Pablo PICASSO</v>
      </c>
      <c r="G85" t="str">
        <f>'[1]Lycées Publics'!D85</f>
        <v>0660014G</v>
      </c>
      <c r="H85" t="str">
        <f>'[1]Lycées Publics'!E85</f>
        <v>Clos Banet - 120 avenue Général Gilles</v>
      </c>
      <c r="I85">
        <f>'[1]Lycées Publics'!F85</f>
        <v>66028</v>
      </c>
      <c r="J85" t="str">
        <f>'[1]Lycées Publics'!G85</f>
        <v>PERPIGNAN CEDEX</v>
      </c>
      <c r="K85" t="str">
        <f>'[1]Lycées Publics'!H85</f>
        <v>04.68.50.04.13</v>
      </c>
      <c r="L85" t="str">
        <f>'[1]Lycées Publics'!I85</f>
        <v>04.68.50.16.77</v>
      </c>
      <c r="M85">
        <f>'[1]Lycées Publics'!J85</f>
        <v>0</v>
      </c>
      <c r="N85">
        <f>'[1]Lycées Publics'!K85</f>
        <v>0</v>
      </c>
      <c r="O85" t="str">
        <f>'[1]Lycées Publics'!L85</f>
        <v>ce.0660014g@ac-montpellier.fr</v>
      </c>
      <c r="P85" t="str">
        <f>'[1]Lycées Publics'!M85</f>
        <v>Monsieur</v>
      </c>
      <c r="Q85" t="str">
        <f>'[1]Lycées Publics'!N85</f>
        <v>le</v>
      </c>
      <c r="R85" t="str">
        <f>'[1]Lycées Publics'!O85</f>
        <v>Proviseur</v>
      </c>
      <c r="S85" t="str">
        <f>'[1]Lycées Publics'!P85</f>
        <v>FERRE</v>
      </c>
      <c r="T85" t="str">
        <f>'[1]Lycées Publics'!Q85</f>
        <v>Didier</v>
      </c>
      <c r="U85" t="str">
        <f>'[1]Lycées Publics'!R85</f>
        <v>07.86.47.06.20</v>
      </c>
      <c r="V85">
        <f>'[1]Lycées Publics'!S85</f>
        <v>0</v>
      </c>
      <c r="W85" t="str">
        <f>'[1]Lycées Publics'!T85</f>
        <v>Lionel VIDAL</v>
      </c>
      <c r="X85">
        <f>'[1]Lycées Publics'!U85</f>
        <v>0</v>
      </c>
    </row>
    <row r="86" spans="1:24">
      <c r="A86" s="44" t="s">
        <v>132</v>
      </c>
      <c r="C86" t="s">
        <v>177</v>
      </c>
      <c r="D86">
        <f>'[1]Lycées Publics'!A86</f>
        <v>66</v>
      </c>
      <c r="E86" t="str">
        <f>'[1]Lycées Publics'!B86</f>
        <v>Public non Agricole</v>
      </c>
      <c r="F86" t="str">
        <f>'[1]Lycées Publics'!C86</f>
        <v>Lycée Aristide MAILLOL</v>
      </c>
      <c r="G86" t="str">
        <f>'[1]Lycées Publics'!D86</f>
        <v>0660809W</v>
      </c>
      <c r="H86" t="str">
        <f>'[1]Lycées Publics'!E86</f>
        <v>73 avenue Paul Casals - BP 30544</v>
      </c>
      <c r="I86">
        <f>'[1]Lycées Publics'!F86</f>
        <v>66005</v>
      </c>
      <c r="J86" t="str">
        <f>'[1]Lycées Publics'!G86</f>
        <v>PERPIGNAN CEDEX</v>
      </c>
      <c r="K86" t="str">
        <f>'[1]Lycées Publics'!H86</f>
        <v>04.68.52.65.65</v>
      </c>
      <c r="L86" t="str">
        <f>'[1]Lycées Publics'!I86</f>
        <v>04.68.52.65.76</v>
      </c>
      <c r="M86">
        <f>'[1]Lycées Publics'!J86</f>
        <v>0</v>
      </c>
      <c r="N86">
        <f>'[1]Lycées Publics'!K86</f>
        <v>0</v>
      </c>
      <c r="O86" t="str">
        <f>'[1]Lycées Publics'!L86</f>
        <v>ce.0660809W@ac-montpellier.fr</v>
      </c>
      <c r="P86" t="str">
        <f>'[1]Lycées Publics'!M86</f>
        <v>Monsieur</v>
      </c>
      <c r="Q86" t="str">
        <f>'[1]Lycées Publics'!N86</f>
        <v>le</v>
      </c>
      <c r="R86" t="str">
        <f>'[1]Lycées Publics'!O86</f>
        <v>Proviseur</v>
      </c>
      <c r="S86" t="str">
        <f>'[1]Lycées Publics'!P86</f>
        <v>MERCADAL</v>
      </c>
      <c r="T86" t="str">
        <f>'[1]Lycées Publics'!Q86</f>
        <v>Jean-Marie</v>
      </c>
      <c r="U86" t="str">
        <f>'[1]Lycées Publics'!R86</f>
        <v>06 81 32 57 32</v>
      </c>
      <c r="V86">
        <f>'[1]Lycées Publics'!S86</f>
        <v>0</v>
      </c>
      <c r="W86" t="str">
        <f>'[1]Lycées Publics'!T86</f>
        <v>Jean-Louis FONS</v>
      </c>
      <c r="X86">
        <f>'[1]Lycées Publics'!U86</f>
        <v>0</v>
      </c>
    </row>
    <row r="87" spans="1:24">
      <c r="A87" s="44" t="s">
        <v>133</v>
      </c>
      <c r="C87" t="s">
        <v>177</v>
      </c>
      <c r="D87">
        <f>'[1]Lycées Publics'!A87</f>
        <v>66</v>
      </c>
      <c r="E87" t="str">
        <f>'[1]Lycées Publics'!B87</f>
        <v>Public non Agricole</v>
      </c>
      <c r="F87" t="str">
        <f>'[1]Lycées Publics'!C87</f>
        <v>Lycée Jean LURCAT</v>
      </c>
      <c r="G87" t="str">
        <f>'[1]Lycées Publics'!D87</f>
        <v>0660011D</v>
      </c>
      <c r="H87" t="str">
        <f>'[1]Lycées Publics'!E87</f>
        <v>25 avenue Albert Camus - BP 7019</v>
      </c>
      <c r="I87">
        <f>'[1]Lycées Publics'!F87</f>
        <v>66070</v>
      </c>
      <c r="J87" t="str">
        <f>'[1]Lycées Publics'!G87</f>
        <v>PERPIGNAN CEDEX</v>
      </c>
      <c r="K87" t="str">
        <f>'[1]Lycées Publics'!H87</f>
        <v>04.68.50.28.91</v>
      </c>
      <c r="L87" t="str">
        <f>'[1]Lycées Publics'!I87</f>
        <v>04.68.50.38.37</v>
      </c>
      <c r="M87">
        <f>'[1]Lycées Publics'!J87</f>
        <v>0</v>
      </c>
      <c r="N87">
        <f>'[1]Lycées Publics'!K87</f>
        <v>0</v>
      </c>
      <c r="O87" t="str">
        <f>'[1]Lycées Publics'!L87</f>
        <v>ce.0660011D@ac-montpellier.fr</v>
      </c>
      <c r="P87" t="str">
        <f>'[1]Lycées Publics'!M87</f>
        <v>Monsieur</v>
      </c>
      <c r="Q87" t="str">
        <f>'[1]Lycées Publics'!N87</f>
        <v>le</v>
      </c>
      <c r="R87" t="str">
        <f>'[1]Lycées Publics'!O87</f>
        <v>Proviseur</v>
      </c>
      <c r="S87" t="str">
        <f>'[1]Lycées Publics'!P87</f>
        <v>FONTES</v>
      </c>
      <c r="T87" t="str">
        <f>'[1]Lycées Publics'!Q87</f>
        <v>Dominique</v>
      </c>
      <c r="U87" t="str">
        <f>'[1]Lycées Publics'!R87</f>
        <v>06.46.59.57.33</v>
      </c>
      <c r="V87" t="str">
        <f>'[1]Lycées Publics'!S87</f>
        <v>Nadia TONJI</v>
      </c>
      <c r="W87" t="str">
        <f>'[1]Lycées Publics'!T87</f>
        <v>Jacques BARRE</v>
      </c>
      <c r="X87">
        <f>'[1]Lycées Publics'!U87</f>
        <v>0</v>
      </c>
    </row>
    <row r="88" spans="1:24">
      <c r="A88" s="44" t="s">
        <v>134</v>
      </c>
      <c r="C88" t="s">
        <v>177</v>
      </c>
      <c r="D88">
        <f>'[1]Lycées Publics'!A88</f>
        <v>66</v>
      </c>
      <c r="E88" t="str">
        <f>'[1]Lycées Publics'!B88</f>
        <v>Public non Agricole</v>
      </c>
      <c r="F88" t="str">
        <f>'[1]Lycées Publics'!C88</f>
        <v>Lycée Professionnel Léon BLUM</v>
      </c>
      <c r="G88" t="str">
        <f>'[1]Lycées Publics'!D88</f>
        <v>0660520G</v>
      </c>
      <c r="H88" t="str">
        <f>'[1]Lycées Publics'!E88</f>
        <v>15 avenue Paul Alduy - BP 51510</v>
      </c>
      <c r="I88">
        <f>'[1]Lycées Publics'!F88</f>
        <v>66103</v>
      </c>
      <c r="J88" t="str">
        <f>'[1]Lycées Publics'!G88</f>
        <v>PERPIGNAN CEDEX</v>
      </c>
      <c r="K88" t="str">
        <f>'[1]Lycées Publics'!H88</f>
        <v>04.68.54.03.21</v>
      </c>
      <c r="L88" t="str">
        <f>'[1]Lycées Publics'!I88</f>
        <v>04.68.56.59.78</v>
      </c>
      <c r="M88">
        <f>'[1]Lycées Publics'!J88</f>
        <v>0</v>
      </c>
      <c r="N88">
        <f>'[1]Lycées Publics'!K88</f>
        <v>0</v>
      </c>
      <c r="O88" t="str">
        <f>'[1]Lycées Publics'!L88</f>
        <v>ce.0660520G@ac-montpellier.fr</v>
      </c>
      <c r="P88" t="str">
        <f>'[1]Lycées Publics'!M88</f>
        <v>Madame</v>
      </c>
      <c r="Q88" t="str">
        <f>'[1]Lycées Publics'!N88</f>
        <v>la</v>
      </c>
      <c r="R88" t="str">
        <f>'[1]Lycées Publics'!O88</f>
        <v>Proviseure</v>
      </c>
      <c r="S88" t="str">
        <f>'[1]Lycées Publics'!P88</f>
        <v>MORIEUX</v>
      </c>
      <c r="T88" t="str">
        <f>'[1]Lycées Publics'!Q88</f>
        <v>Marie-France</v>
      </c>
      <c r="U88" t="str">
        <f>'[1]Lycées Publics'!R88</f>
        <v>06.80.89.85.68</v>
      </c>
      <c r="V88" t="str">
        <f>'[1]Lycées Publics'!S88</f>
        <v>Nathalie LEFEBVRE
04 68 54 81 61</v>
      </c>
      <c r="W88" t="str">
        <f>'[1]Lycées Publics'!T88</f>
        <v>Mme GASCOU</v>
      </c>
      <c r="X88">
        <f>'[1]Lycées Publics'!U88</f>
        <v>0</v>
      </c>
    </row>
    <row r="89" spans="1:24">
      <c r="A89" s="44" t="s">
        <v>135</v>
      </c>
      <c r="C89" t="s">
        <v>178</v>
      </c>
      <c r="D89">
        <f>'[1]Lycées Publics'!A89</f>
        <v>66</v>
      </c>
      <c r="E89" t="str">
        <f>'[1]Lycées Publics'!B89</f>
        <v>Public non Agricole</v>
      </c>
      <c r="F89" t="str">
        <f>'[1]Lycées Publics'!C89</f>
        <v>Lycée Charles RENOUVIER</v>
      </c>
      <c r="G89" t="str">
        <f>'[1]Lycées Publics'!D89</f>
        <v>0660021P</v>
      </c>
      <c r="H89" t="str">
        <f>'[1]Lycées Publics'!E89</f>
        <v>Route de Catllar</v>
      </c>
      <c r="I89">
        <f>'[1]Lycées Publics'!F89</f>
        <v>66500</v>
      </c>
      <c r="J89" t="str">
        <f>'[1]Lycées Publics'!G89</f>
        <v>PRADES</v>
      </c>
      <c r="K89" t="str">
        <f>'[1]Lycées Publics'!H89</f>
        <v>04.68.96.39.55</v>
      </c>
      <c r="L89" t="str">
        <f>'[1]Lycées Publics'!I89</f>
        <v>04.68.96.69.10</v>
      </c>
      <c r="M89">
        <f>'[1]Lycées Publics'!J89</f>
        <v>0</v>
      </c>
      <c r="N89">
        <f>'[1]Lycées Publics'!K89</f>
        <v>0</v>
      </c>
      <c r="O89" t="str">
        <f>'[1]Lycées Publics'!L89</f>
        <v>ce.0660021P@ac-montpellier.fr</v>
      </c>
      <c r="P89" t="str">
        <f>'[1]Lycées Publics'!M89</f>
        <v>Monsieur</v>
      </c>
      <c r="Q89" t="str">
        <f>'[1]Lycées Publics'!N89</f>
        <v>le</v>
      </c>
      <c r="R89" t="str">
        <f>'[1]Lycées Publics'!O89</f>
        <v>Proviseur</v>
      </c>
      <c r="S89" t="str">
        <f>'[1]Lycées Publics'!P89</f>
        <v>SECK</v>
      </c>
      <c r="T89" t="str">
        <f>'[1]Lycées Publics'!Q89</f>
        <v>Baye</v>
      </c>
      <c r="U89" t="str">
        <f>'[1]Lycées Publics'!R89</f>
        <v>06.18.61.61.27</v>
      </c>
      <c r="V89">
        <f>'[1]Lycées Publics'!S89</f>
        <v>0</v>
      </c>
      <c r="W89" t="str">
        <f>'[1]Lycées Publics'!T89</f>
        <v>Christine FONTES</v>
      </c>
      <c r="X89">
        <f>'[1]Lycées Publics'!U89</f>
        <v>0</v>
      </c>
    </row>
    <row r="90" spans="1:24">
      <c r="A90" s="44" t="s">
        <v>136</v>
      </c>
      <c r="C90" t="s">
        <v>179</v>
      </c>
      <c r="D90">
        <f>'[1]Lycées Publics'!A90</f>
        <v>66</v>
      </c>
      <c r="E90" t="str">
        <f>'[1]Lycées Publics'!B90</f>
        <v>Public Agricole</v>
      </c>
      <c r="F90" t="str">
        <f>'[1]Lycées Publics'!C90</f>
        <v>Lycée Professionnel Agricole Claude SIMON</v>
      </c>
      <c r="G90" t="str">
        <f>'[1]Lycées Publics'!D90</f>
        <v>0660039J</v>
      </c>
      <c r="H90" t="str">
        <f>'[1]Lycées Publics'!E90</f>
        <v>4 rue Pasteur - BP 100</v>
      </c>
      <c r="I90">
        <f>'[1]Lycées Publics'!F90</f>
        <v>66602</v>
      </c>
      <c r="J90" t="str">
        <f>'[1]Lycées Publics'!G90</f>
        <v>RIVESALTES Cedex</v>
      </c>
      <c r="K90" t="str">
        <f>'[1]Lycées Publics'!H90</f>
        <v>04 68 64 08 41</v>
      </c>
      <c r="L90" t="str">
        <f>'[1]Lycées Publics'!I90</f>
        <v>04 68 64 44 12</v>
      </c>
      <c r="M90">
        <f>'[1]Lycées Publics'!J90</f>
        <v>0</v>
      </c>
      <c r="N90">
        <f>'[1]Lycées Publics'!K90</f>
        <v>0</v>
      </c>
      <c r="O90" t="str">
        <f>'[1]Lycées Publics'!L90</f>
        <v>lpa.rivesaltes@educagri.fr</v>
      </c>
      <c r="P90" t="str">
        <f>'[1]Lycées Publics'!M90</f>
        <v>Monsieur</v>
      </c>
      <c r="Q90" t="str">
        <f>'[1]Lycées Publics'!N90</f>
        <v>le</v>
      </c>
      <c r="R90" t="str">
        <f>'[1]Lycées Publics'!O90</f>
        <v>Directeur</v>
      </c>
      <c r="S90" t="str">
        <f>'[1]Lycées Publics'!P90</f>
        <v>PETIT</v>
      </c>
      <c r="T90" t="str">
        <f>'[1]Lycées Publics'!Q90</f>
        <v>Nicolas</v>
      </c>
      <c r="U90" t="str">
        <f>'[1]Lycées Publics'!R90</f>
        <v>06.08.73.78.68</v>
      </c>
      <c r="V90">
        <f>'[1]Lycées Publics'!S90</f>
        <v>0</v>
      </c>
      <c r="W90" t="str">
        <f>'[1]Lycées Publics'!T90</f>
        <v>Martine OLSZOWY</v>
      </c>
      <c r="X90">
        <f>'[1]Lycées Publics'!U90</f>
        <v>0</v>
      </c>
    </row>
    <row r="91" spans="1:24">
      <c r="A91" s="44" t="s">
        <v>137</v>
      </c>
      <c r="C91" t="s">
        <v>180</v>
      </c>
      <c r="D91">
        <f>'[1]Lycées Publics'!A91</f>
        <v>66</v>
      </c>
      <c r="E91" t="str">
        <f>'[1]Lycées Publics'!B91</f>
        <v>Public Agricole</v>
      </c>
      <c r="F91" t="str">
        <f>'[1]Lycées Publics'!C91</f>
        <v>Lycée Agricole Federico GARCIA LORCA</v>
      </c>
      <c r="G91" t="str">
        <f>'[1]Lycées Publics'!D91</f>
        <v>0660699B</v>
      </c>
      <c r="H91" t="str">
        <f>'[1]Lycées Publics'!E91</f>
        <v>RN 114  - BP 76</v>
      </c>
      <c r="I91">
        <f>'[1]Lycées Publics'!F91</f>
        <v>66200</v>
      </c>
      <c r="J91" t="str">
        <f>'[1]Lycées Publics'!G91</f>
        <v>THEZA</v>
      </c>
      <c r="K91" t="str">
        <f>'[1]Lycées Publics'!H91</f>
        <v>04.68.37.99.37</v>
      </c>
      <c r="L91" t="str">
        <f>'[1]Lycées Publics'!I91</f>
        <v>04.68.22.85.99</v>
      </c>
      <c r="M91">
        <f>'[1]Lycées Publics'!J91</f>
        <v>0</v>
      </c>
      <c r="N91">
        <f>'[1]Lycées Publics'!K91</f>
        <v>0</v>
      </c>
      <c r="O91" t="str">
        <f>'[1]Lycées Publics'!L91</f>
        <v>legta.perpignan@educagri.fr</v>
      </c>
      <c r="P91" t="str">
        <f>'[1]Lycées Publics'!M91</f>
        <v>Monsieur</v>
      </c>
      <c r="Q91" t="str">
        <f>'[1]Lycées Publics'!N91</f>
        <v>le</v>
      </c>
      <c r="R91" t="str">
        <f>'[1]Lycées Publics'!O91</f>
        <v>Directeur</v>
      </c>
      <c r="S91" t="str">
        <f>'[1]Lycées Publics'!P91</f>
        <v>AMINE</v>
      </c>
      <c r="T91" t="str">
        <f>'[1]Lycées Publics'!Q91</f>
        <v>Thami</v>
      </c>
      <c r="U91" t="str">
        <f>'[1]Lycées Publics'!R91</f>
        <v>06.15.20.30.89</v>
      </c>
      <c r="V91" t="str">
        <f>'[1]Lycées Publics'!S91</f>
        <v>LLANAS Philippe</v>
      </c>
      <c r="W91" t="str">
        <f>'[1]Lycées Publics'!T91</f>
        <v>David REMY</v>
      </c>
      <c r="X91">
        <f>'[1]Lycées Publics'!U91</f>
        <v>0</v>
      </c>
    </row>
    <row r="92" spans="1:24">
      <c r="A92" s="44" t="s">
        <v>138</v>
      </c>
      <c r="C92" t="s">
        <v>181</v>
      </c>
      <c r="D92">
        <f>'[1]Lycées Publics'!A92</f>
        <v>66</v>
      </c>
      <c r="E92" t="str">
        <f>'[1]Lycées Publics'!B92</f>
        <v>Public non Agricole</v>
      </c>
      <c r="F92" t="str">
        <f>'[1]Lycées Publics'!C92</f>
        <v>Lycée Professionnel Alfred SAUVY</v>
      </c>
      <c r="G92" t="str">
        <f>'[1]Lycées Publics'!D92</f>
        <v>0660026V</v>
      </c>
      <c r="H92" t="str">
        <f>'[1]Lycées Publics'!E92</f>
        <v>Domaine Lagrange</v>
      </c>
      <c r="I92">
        <f>'[1]Lycées Publics'!F92</f>
        <v>66740</v>
      </c>
      <c r="J92" t="str">
        <f>'[1]Lycées Publics'!G92</f>
        <v>VILLELONGUE DELS MONTS</v>
      </c>
      <c r="K92" t="str">
        <f>'[1]Lycées Publics'!H92</f>
        <v>04.68.95.34.00</v>
      </c>
      <c r="L92" t="str">
        <f>'[1]Lycées Publics'!I92</f>
        <v>04.68.95.34.01</v>
      </c>
      <c r="M92">
        <f>'[1]Lycées Publics'!J92</f>
        <v>0</v>
      </c>
      <c r="N92">
        <f>'[1]Lycées Publics'!K92</f>
        <v>0</v>
      </c>
      <c r="O92" t="str">
        <f>'[1]Lycées Publics'!L92</f>
        <v>ce.0660026V@ac-montpellier.fr</v>
      </c>
      <c r="P92" t="str">
        <f>'[1]Lycées Publics'!M92</f>
        <v>Monsieur</v>
      </c>
      <c r="Q92" t="str">
        <f>'[1]Lycées Publics'!N92</f>
        <v>le</v>
      </c>
      <c r="R92" t="str">
        <f>'[1]Lycées Publics'!O92</f>
        <v>Proviseur</v>
      </c>
      <c r="S92" t="str">
        <f>'[1]Lycées Publics'!P92</f>
        <v>CASSOU</v>
      </c>
      <c r="T92" t="str">
        <f>'[1]Lycées Publics'!Q92</f>
        <v>Patrick</v>
      </c>
      <c r="U92" t="str">
        <f>'[1]Lycées Publics'!R92</f>
        <v>06 67 60 49 55</v>
      </c>
      <c r="V92" t="str">
        <f>'[1]Lycées Publics'!S92</f>
        <v>Mr BANCHEREAU</v>
      </c>
      <c r="W92" t="str">
        <f>'[1]Lycées Publics'!T92</f>
        <v>Charles CONNEN DE CROZALS 04,68,95,34,04</v>
      </c>
      <c r="X92">
        <f>'[1]Lycées Publics'!U92</f>
        <v>0</v>
      </c>
    </row>
  </sheetData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4"/>
  <sheetViews>
    <sheetView workbookViewId="0">
      <selection activeCell="A2" sqref="A2"/>
    </sheetView>
  </sheetViews>
  <sheetFormatPr baseColWidth="10" defaultRowHeight="12.75"/>
  <sheetData>
    <row r="1" spans="1:1">
      <c r="A1" s="44" t="s">
        <v>185</v>
      </c>
    </row>
    <row r="2" spans="1:1">
      <c r="A2" s="44" t="s">
        <v>182</v>
      </c>
    </row>
    <row r="3" spans="1:1">
      <c r="A3" s="44" t="s">
        <v>183</v>
      </c>
    </row>
    <row r="4" spans="1:1">
      <c r="A4" s="44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chargéOP</vt:lpstr>
      <vt:lpstr>Feuil2</vt:lpstr>
      <vt:lpstr>donnees</vt:lpstr>
    </vt:vector>
  </TitlesOfParts>
  <Company>RLR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RLR</dc:creator>
  <cp:lastModifiedBy>Meric_jm</cp:lastModifiedBy>
  <cp:lastPrinted>2016-04-12T09:15:51Z</cp:lastPrinted>
  <dcterms:created xsi:type="dcterms:W3CDTF">2013-11-22T11:03:11Z</dcterms:created>
  <dcterms:modified xsi:type="dcterms:W3CDTF">2016-05-11T09:51:19Z</dcterms:modified>
</cp:coreProperties>
</file>