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240" yWindow="135" windowWidth="20115" windowHeight="7245"/>
  </bookViews>
  <sheets>
    <sheet name="Janvier" sheetId="33" r:id="rId1"/>
    <sheet name="Livret A" sheetId="16" r:id="rId2"/>
    <sheet name="Mensualisation" sheetId="17" r:id="rId3"/>
    <sheet name="Système" sheetId="4" r:id="rId4"/>
    <sheet name="BD" sheetId="21" r:id="rId5"/>
  </sheets>
  <definedNames>
    <definedName name="_1">Système!$D$2</definedName>
    <definedName name="_10">Système!$D$11</definedName>
    <definedName name="_11">Système!$D$12</definedName>
    <definedName name="_12">Système!$D$13</definedName>
    <definedName name="_2">Système!$D$3</definedName>
    <definedName name="_3">Système!$D$4</definedName>
    <definedName name="_4">Système!$D$5</definedName>
    <definedName name="_5">Système!$D$6</definedName>
    <definedName name="_6">Système!$D$7</definedName>
    <definedName name="_7">Système!$D$8</definedName>
    <definedName name="_8">Système!$D$9</definedName>
    <definedName name="_9">Système!$D$10</definedName>
    <definedName name="Année">Système!$B$1</definedName>
    <definedName name="Catégorie" localSheetId="4">BD!$A$2:$A$64999</definedName>
    <definedName name="Chèque_men">Système!$I$2</definedName>
    <definedName name="Etablissement" localSheetId="4">BD!$B1:$P64998</definedName>
    <definedName name="Jours">Système!$G$2:$G$32</definedName>
    <definedName name="Mensualisation">Mensualisation!$B$4:$S$54</definedName>
    <definedName name="num_der_chèque">Système!$B$4</definedName>
    <definedName name="Opération">Système!$H$2:$H$3</definedName>
    <definedName name="QuiQuoi" localSheetId="4">BD!$Q$2:$AF$64999</definedName>
    <definedName name="Solde_Livret_A">Système!$B$5</definedName>
    <definedName name="Solde_Réel">Système!$B$2</definedName>
    <definedName name="Solde_Relevé_Bancaire">Système!$B$3</definedName>
    <definedName name="Suivi_chèque">Système!$B$8</definedName>
    <definedName name="Type_d_opération">Système!$E$2:$E$8</definedName>
  </definedNames>
  <calcPr calcId="145621"/>
</workbook>
</file>

<file path=xl/calcChain.xml><?xml version="1.0" encoding="utf-8"?>
<calcChain xmlns="http://schemas.openxmlformats.org/spreadsheetml/2006/main">
  <c r="F1" i="33" l="1"/>
  <c r="B10" i="4" l="1"/>
  <c r="B9" i="4" l="1"/>
  <c r="B6" i="4" l="1"/>
  <c r="A5" i="4"/>
  <c r="A3" i="4" l="1"/>
  <c r="A2" i="4" l="1"/>
  <c r="L105" i="16"/>
  <c r="J105" i="16"/>
  <c r="L104" i="16" s="1"/>
  <c r="J104" i="16" s="1"/>
  <c r="L103" i="16"/>
  <c r="J103" i="16"/>
  <c r="L102" i="16" s="1"/>
  <c r="J102" i="16" s="1"/>
  <c r="L101" i="16"/>
  <c r="J101" i="16"/>
  <c r="L100" i="16"/>
  <c r="J100" i="16"/>
  <c r="L99" i="16"/>
  <c r="J99" i="16"/>
  <c r="L98" i="16" s="1"/>
  <c r="J98" i="16" s="1"/>
  <c r="L97" i="16"/>
  <c r="J97" i="16"/>
  <c r="L96" i="16"/>
  <c r="J96" i="16"/>
  <c r="L95" i="16"/>
  <c r="J95" i="16"/>
  <c r="L94" i="16" s="1"/>
  <c r="J94" i="16" s="1"/>
  <c r="L93" i="16"/>
  <c r="J93" i="16"/>
  <c r="L92" i="16" s="1"/>
  <c r="J92" i="16" s="1"/>
  <c r="L91" i="16"/>
  <c r="J91" i="16"/>
  <c r="L90" i="16" s="1"/>
  <c r="J90" i="16" s="1"/>
  <c r="L89" i="16"/>
  <c r="J89" i="16"/>
  <c r="L88" i="16" s="1"/>
  <c r="J88" i="16" s="1"/>
  <c r="L87" i="16"/>
  <c r="J87" i="16"/>
  <c r="L86" i="16" s="1"/>
  <c r="J86" i="16" s="1"/>
  <c r="L85" i="16"/>
  <c r="J85" i="16"/>
  <c r="L84" i="16" s="1"/>
  <c r="J84" i="16" s="1"/>
  <c r="L83" i="16"/>
  <c r="J83" i="16"/>
  <c r="L82" i="16" s="1"/>
  <c r="J82" i="16" s="1"/>
  <c r="L81" i="16"/>
  <c r="J81" i="16"/>
  <c r="L80" i="16" s="1"/>
  <c r="J80" i="16" s="1"/>
  <c r="L79" i="16"/>
  <c r="J79" i="16"/>
  <c r="L78" i="16" s="1"/>
  <c r="J78" i="16" s="1"/>
  <c r="L77" i="16"/>
  <c r="J77" i="16"/>
  <c r="L76" i="16" s="1"/>
  <c r="J76" i="16" s="1"/>
  <c r="L75" i="16"/>
  <c r="J75" i="16"/>
  <c r="L74" i="16" s="1"/>
  <c r="J74" i="16" s="1"/>
  <c r="L73" i="16" s="1"/>
  <c r="J73" i="16" s="1"/>
  <c r="L72" i="16" s="1"/>
  <c r="J72" i="16" s="1"/>
  <c r="L71" i="16" s="1"/>
  <c r="J71" i="16" s="1"/>
  <c r="L70" i="16" s="1"/>
  <c r="J70" i="16" s="1"/>
  <c r="L69" i="16" s="1"/>
  <c r="J69" i="16" s="1"/>
  <c r="L68" i="16"/>
  <c r="J68" i="16"/>
  <c r="L67" i="16"/>
  <c r="J67" i="16"/>
  <c r="L66" i="16"/>
  <c r="J66" i="16"/>
  <c r="L65" i="16"/>
  <c r="J65" i="16"/>
  <c r="L64" i="16" s="1"/>
  <c r="L63" i="16"/>
  <c r="J63" i="16"/>
  <c r="L62" i="16" s="1"/>
  <c r="J62" i="16" s="1"/>
  <c r="L61" i="16"/>
  <c r="J61" i="16"/>
  <c r="L60" i="16" s="1"/>
  <c r="J60" i="16" s="1"/>
  <c r="L59" i="16"/>
  <c r="J59" i="16"/>
  <c r="L58" i="16"/>
  <c r="J58" i="16"/>
  <c r="L57" i="16"/>
  <c r="J57" i="16"/>
  <c r="L56" i="16" s="1"/>
  <c r="J56" i="16" s="1"/>
  <c r="L55" i="16"/>
  <c r="J55" i="16"/>
  <c r="L54" i="16" s="1"/>
  <c r="J54" i="16" s="1"/>
  <c r="L53" i="16"/>
  <c r="J53" i="16"/>
  <c r="L52" i="16" s="1"/>
  <c r="J52" i="16" s="1"/>
  <c r="L51" i="16"/>
  <c r="J51" i="16"/>
  <c r="L50" i="16" s="1"/>
  <c r="J50" i="16" s="1"/>
  <c r="L49" i="16"/>
  <c r="J49" i="16"/>
  <c r="L48" i="16" s="1"/>
  <c r="J48" i="16" s="1"/>
  <c r="L47" i="16"/>
  <c r="J47" i="16"/>
  <c r="L46" i="16" s="1"/>
  <c r="J46" i="16" s="1"/>
  <c r="L45" i="16"/>
  <c r="J45" i="16"/>
  <c r="L44" i="16" s="1"/>
  <c r="J44" i="16" s="1"/>
  <c r="L43" i="16"/>
  <c r="J43" i="16"/>
  <c r="L42" i="16" s="1"/>
  <c r="J42" i="16" s="1"/>
  <c r="L41" i="16"/>
  <c r="J41" i="16"/>
  <c r="L40" i="16" s="1"/>
  <c r="J40" i="16" s="1"/>
  <c r="L39" i="16"/>
  <c r="J39" i="16"/>
  <c r="L38" i="16" s="1"/>
  <c r="J38" i="16" s="1"/>
  <c r="L37" i="16"/>
  <c r="J37" i="16"/>
  <c r="L36" i="16" s="1"/>
  <c r="J36" i="16" s="1"/>
  <c r="L35" i="16"/>
  <c r="J35" i="16"/>
  <c r="L34" i="16"/>
  <c r="J34" i="16"/>
  <c r="L33" i="16"/>
  <c r="J33" i="16"/>
  <c r="L32" i="16" s="1"/>
  <c r="J32" i="16" s="1"/>
  <c r="L31" i="16"/>
  <c r="J31" i="16"/>
  <c r="L30" i="16" s="1"/>
  <c r="J30" i="16" s="1"/>
  <c r="L29" i="16"/>
  <c r="J29" i="16"/>
  <c r="L28" i="16" s="1"/>
  <c r="J28" i="16" s="1"/>
  <c r="L27" i="16"/>
  <c r="J27" i="16"/>
  <c r="L26" i="16" s="1"/>
  <c r="J26" i="16" s="1"/>
  <c r="L25" i="16"/>
  <c r="J25" i="16"/>
  <c r="L24" i="16" s="1"/>
  <c r="J24" i="16" s="1"/>
  <c r="L23" i="16"/>
  <c r="J23" i="16"/>
  <c r="L22" i="16" s="1"/>
  <c r="J22" i="16" s="1"/>
  <c r="L21" i="16"/>
  <c r="J21" i="16"/>
  <c r="L20" i="16" s="1"/>
  <c r="J20" i="16" s="1"/>
  <c r="L19" i="16"/>
  <c r="J19" i="16"/>
  <c r="L18" i="16" s="1"/>
  <c r="J18" i="16" s="1"/>
  <c r="L17" i="16"/>
  <c r="J17" i="16"/>
  <c r="L16" i="16" s="1"/>
  <c r="J16" i="16" s="1"/>
  <c r="L15" i="16"/>
  <c r="J15" i="16"/>
  <c r="L14" i="16"/>
  <c r="J14" i="16" s="1"/>
  <c r="L13" i="16"/>
  <c r="J13" i="16"/>
  <c r="J64" i="16" l="1"/>
  <c r="L12" i="16"/>
  <c r="J12" i="16" l="1"/>
  <c r="L11" i="16"/>
  <c r="J11" i="16"/>
  <c r="J5" i="16"/>
  <c r="L5" i="16"/>
  <c r="B2" i="16" l="1"/>
  <c r="L105" i="33"/>
  <c r="J105" i="33"/>
  <c r="L104" i="33"/>
  <c r="J104" i="33"/>
  <c r="L103" i="33"/>
  <c r="J103" i="33"/>
  <c r="L102" i="33"/>
  <c r="J102" i="33"/>
  <c r="L101" i="33"/>
  <c r="J101" i="33"/>
  <c r="L100" i="33"/>
  <c r="J100" i="33"/>
  <c r="L99" i="33"/>
  <c r="J99" i="33"/>
  <c r="L98" i="33"/>
  <c r="J98" i="33"/>
  <c r="L97" i="33"/>
  <c r="J97" i="33"/>
  <c r="L96" i="33"/>
  <c r="J96" i="33"/>
  <c r="L95" i="33"/>
  <c r="J95" i="33"/>
  <c r="L94" i="33"/>
  <c r="J94" i="33"/>
  <c r="L93" i="33"/>
  <c r="J93" i="33"/>
  <c r="L92" i="33"/>
  <c r="J92" i="33"/>
  <c r="L91" i="33"/>
  <c r="J91" i="33"/>
  <c r="L90" i="33"/>
  <c r="J90" i="33"/>
  <c r="L89" i="33"/>
  <c r="J89" i="33"/>
  <c r="L88" i="33"/>
  <c r="J88" i="33"/>
  <c r="L87" i="33"/>
  <c r="J87" i="33"/>
  <c r="L86" i="33"/>
  <c r="J86" i="33"/>
  <c r="L85" i="33"/>
  <c r="J85" i="33"/>
  <c r="L84" i="33"/>
  <c r="J84" i="33"/>
  <c r="L83" i="33"/>
  <c r="J83" i="33"/>
  <c r="L82" i="33"/>
  <c r="J82" i="33"/>
  <c r="L81" i="33"/>
  <c r="J81" i="33"/>
  <c r="L80" i="33"/>
  <c r="J80" i="33"/>
  <c r="L79" i="33"/>
  <c r="J79" i="33"/>
  <c r="L78" i="33"/>
  <c r="J78" i="33"/>
  <c r="L77" i="33"/>
  <c r="J77" i="33"/>
  <c r="L76" i="33"/>
  <c r="J76" i="33"/>
  <c r="L75" i="33"/>
  <c r="J75" i="33"/>
  <c r="L74" i="33"/>
  <c r="J74" i="33"/>
  <c r="L73" i="33"/>
  <c r="J73" i="33"/>
  <c r="L72" i="33"/>
  <c r="J72" i="33"/>
  <c r="L71" i="33"/>
  <c r="J71" i="33"/>
  <c r="L70" i="33"/>
  <c r="J70" i="33"/>
  <c r="L69" i="33"/>
  <c r="J69" i="33"/>
  <c r="L68" i="33"/>
  <c r="J68" i="33"/>
  <c r="L67" i="33"/>
  <c r="J67" i="33"/>
  <c r="L66" i="33"/>
  <c r="J66" i="33"/>
  <c r="L65" i="33"/>
  <c r="J65" i="33"/>
  <c r="L64" i="33"/>
  <c r="J64" i="33"/>
  <c r="L63" i="33"/>
  <c r="J63" i="33"/>
  <c r="L62" i="33"/>
  <c r="J62" i="33"/>
  <c r="L61" i="33"/>
  <c r="J61" i="33"/>
  <c r="L60" i="33"/>
  <c r="J60" i="33"/>
  <c r="L59" i="33"/>
  <c r="J59" i="33"/>
  <c r="L58" i="33"/>
  <c r="J58" i="33"/>
  <c r="L57" i="33"/>
  <c r="J57" i="33"/>
  <c r="L56" i="33"/>
  <c r="J56" i="33"/>
  <c r="L55" i="33"/>
  <c r="J55" i="33"/>
  <c r="L54" i="33"/>
  <c r="J54" i="33"/>
  <c r="L53" i="33"/>
  <c r="J53" i="33"/>
  <c r="L52" i="33"/>
  <c r="J52" i="33"/>
  <c r="L51" i="33"/>
  <c r="J51" i="33"/>
  <c r="L50" i="33"/>
  <c r="J50" i="33"/>
  <c r="L49" i="33"/>
  <c r="J49" i="33"/>
  <c r="L48" i="33"/>
  <c r="J48" i="33"/>
  <c r="L47" i="33"/>
  <c r="J47" i="33"/>
  <c r="L46" i="33"/>
  <c r="J46" i="33"/>
  <c r="L45" i="33"/>
  <c r="J45" i="33"/>
  <c r="L44" i="33"/>
  <c r="J44" i="33"/>
  <c r="L43" i="33"/>
  <c r="J43" i="33"/>
  <c r="L42" i="33"/>
  <c r="J42" i="33"/>
  <c r="L41" i="33"/>
  <c r="J41" i="33"/>
  <c r="L40" i="33"/>
  <c r="J40" i="33"/>
  <c r="L39" i="33"/>
  <c r="J39" i="33"/>
  <c r="L38" i="33"/>
  <c r="J38" i="33"/>
  <c r="L37" i="33"/>
  <c r="J37" i="33"/>
  <c r="L36" i="33"/>
  <c r="J36" i="33"/>
  <c r="L35" i="33"/>
  <c r="J35" i="33"/>
  <c r="L34" i="33"/>
  <c r="J34" i="33"/>
  <c r="L33" i="33"/>
  <c r="J33" i="33"/>
  <c r="L32" i="33"/>
  <c r="J32" i="33"/>
  <c r="L31" i="33"/>
  <c r="J31" i="33"/>
  <c r="L30" i="33"/>
  <c r="J30" i="33"/>
  <c r="L29" i="33"/>
  <c r="J29" i="33"/>
  <c r="L28" i="33"/>
  <c r="J28" i="33"/>
  <c r="L27" i="33"/>
  <c r="J27" i="33"/>
  <c r="L26" i="33"/>
  <c r="J26" i="33"/>
  <c r="L25" i="33"/>
  <c r="J25" i="33"/>
  <c r="L24" i="33"/>
  <c r="J24" i="33"/>
  <c r="L23" i="33"/>
  <c r="J23" i="33"/>
  <c r="L22" i="33"/>
  <c r="J22" i="33"/>
  <c r="L21" i="33"/>
  <c r="J21" i="33"/>
  <c r="L20" i="33"/>
  <c r="J20" i="33"/>
  <c r="J6" i="16"/>
  <c r="L6" i="16"/>
  <c r="L5" i="33"/>
  <c r="J5" i="33"/>
  <c r="B2" i="33" l="1"/>
  <c r="J7" i="16"/>
  <c r="J8" i="16"/>
  <c r="L7" i="16"/>
  <c r="L8" i="16"/>
  <c r="L6" i="33"/>
  <c r="L9" i="16" l="1"/>
  <c r="L10" i="16" s="1"/>
  <c r="J9" i="16"/>
  <c r="L7" i="33"/>
  <c r="N2" i="16" l="1"/>
  <c r="J16" i="33"/>
  <c r="J17" i="33" s="1"/>
  <c r="J18" i="33" s="1"/>
  <c r="J19" i="33" s="1"/>
  <c r="J10" i="16"/>
  <c r="L8" i="33"/>
  <c r="N1" i="16" l="1"/>
  <c r="B11" i="4"/>
  <c r="J6" i="33"/>
  <c r="J7" i="33"/>
  <c r="L9" i="33"/>
  <c r="J8" i="33"/>
  <c r="J9" i="33" s="1"/>
  <c r="L17" i="33" l="1"/>
  <c r="L18" i="33" s="1"/>
  <c r="L19" i="33" s="1"/>
  <c r="L16" i="33" l="1"/>
  <c r="L10" i="33"/>
  <c r="L11" i="33" s="1"/>
  <c r="L12" i="33"/>
  <c r="J10" i="33"/>
  <c r="J11" i="33" s="1"/>
  <c r="J12" i="33"/>
  <c r="J13" i="33" s="1"/>
  <c r="J14" i="33" s="1"/>
  <c r="J15" i="33" s="1"/>
  <c r="L13" i="33"/>
  <c r="L14" i="33" s="1"/>
  <c r="L15" i="33" s="1"/>
  <c r="N2" i="33" l="1"/>
  <c r="N1" i="33"/>
</calcChain>
</file>

<file path=xl/sharedStrings.xml><?xml version="1.0" encoding="utf-8"?>
<sst xmlns="http://schemas.openxmlformats.org/spreadsheetml/2006/main" count="222" uniqueCount="101">
  <si>
    <t>Catégorie</t>
  </si>
  <si>
    <t>Etablissement</t>
  </si>
  <si>
    <t>Qui / Quoi</t>
  </si>
  <si>
    <t>Crédit</t>
  </si>
  <si>
    <t>Débit</t>
  </si>
  <si>
    <t>Type</t>
  </si>
  <si>
    <t>N° Chèque</t>
  </si>
  <si>
    <t>P</t>
  </si>
  <si>
    <t>Solde Bancaire</t>
  </si>
  <si>
    <t>Solde</t>
  </si>
  <si>
    <t>Année du suivi</t>
  </si>
  <si>
    <t>Numéro du dernier chèque enregistré</t>
  </si>
  <si>
    <t>Numéro du mois en cours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</si>
  <si>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</si>
  <si>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</si>
  <si>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</si>
  <si>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</si>
  <si>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</si>
  <si>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</si>
  <si>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</si>
  <si>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</si>
  <si>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</si>
  <si>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</si>
  <si>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</si>
  <si>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</si>
  <si>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Mensualisation</t>
  </si>
  <si>
    <t>Filtrage automatique sur la feuille Bilan Global ?</t>
  </si>
  <si>
    <t>Suivi automatique de la numérotation des chèques ?</t>
  </si>
  <si>
    <t>Solde fin d'année en cours</t>
  </si>
  <si>
    <t>première ouverture de l'application</t>
  </si>
  <si>
    <t>Oui</t>
  </si>
  <si>
    <t>Non</t>
  </si>
  <si>
    <t>Type d'opération</t>
  </si>
  <si>
    <t>Carte bancaire</t>
  </si>
  <si>
    <t>Chèque</t>
  </si>
  <si>
    <t>Versement</t>
  </si>
  <si>
    <t>Virement</t>
  </si>
  <si>
    <t>Prélevement</t>
  </si>
  <si>
    <t>Report</t>
  </si>
  <si>
    <t>Opération</t>
  </si>
  <si>
    <t>Solde du livret A a la fin de  l année</t>
  </si>
  <si>
    <t>Date</t>
  </si>
  <si>
    <t>Jours</t>
  </si>
  <si>
    <t>Santé</t>
  </si>
  <si>
    <t>Assurance</t>
  </si>
  <si>
    <t>Achat internet</t>
  </si>
  <si>
    <t>Banque</t>
  </si>
  <si>
    <t>Voiture</t>
  </si>
  <si>
    <t>Ecole</t>
  </si>
  <si>
    <t>Docteur</t>
  </si>
  <si>
    <t>Dentiste</t>
  </si>
  <si>
    <t>Pharmacie</t>
  </si>
  <si>
    <t>h</t>
  </si>
  <si>
    <t>u</t>
  </si>
  <si>
    <t>j</t>
  </si>
  <si>
    <t>t</t>
  </si>
  <si>
    <t>i</t>
  </si>
  <si>
    <t>z</t>
  </si>
  <si>
    <t>m</t>
  </si>
  <si>
    <t>v</t>
  </si>
  <si>
    <t>k</t>
  </si>
  <si>
    <t>y</t>
  </si>
  <si>
    <t>d</t>
  </si>
  <si>
    <t>g</t>
  </si>
  <si>
    <t>moi</t>
  </si>
  <si>
    <t>lui</t>
  </si>
  <si>
    <t>elle</t>
  </si>
  <si>
    <t>Paypal</t>
  </si>
  <si>
    <t>f</t>
  </si>
  <si>
    <t>n</t>
  </si>
  <si>
    <t>ng</t>
  </si>
  <si>
    <t>r</t>
  </si>
  <si>
    <t>a</t>
  </si>
  <si>
    <t>e</t>
  </si>
  <si>
    <t>s</t>
  </si>
  <si>
    <t>q</t>
  </si>
  <si>
    <t>b</t>
  </si>
  <si>
    <t>Course</t>
  </si>
  <si>
    <t>Solde en fin d'année au dernier relevé bancaire</t>
  </si>
  <si>
    <t>Nouvelle opération sur le compte courant</t>
  </si>
  <si>
    <t>Changement de carnet de chèque ou Chèque annulé</t>
  </si>
  <si>
    <t>non inscrite</t>
  </si>
  <si>
    <t>Chèque men</t>
  </si>
  <si>
    <t>Nouvelle opération sur le livret A</t>
  </si>
  <si>
    <t>Nouvelle mensualisation</t>
  </si>
  <si>
    <t>K</t>
  </si>
  <si>
    <t>T</t>
  </si>
  <si>
    <t>J</t>
  </si>
  <si>
    <t>Z</t>
  </si>
  <si>
    <t>B</t>
  </si>
  <si>
    <t>w</t>
  </si>
  <si>
    <t>inscrite</t>
  </si>
  <si>
    <r>
      <t>Aujourd'hui, nous sommes le samedi 14 mai 2016, le solde au dernier relevé bancaire du livret A est de</t>
    </r>
    <r>
      <rPr>
        <sz val="16"/>
        <color rgb="FF00FF00"/>
        <rFont val="Times New Roman"/>
        <family val="1"/>
      </rPr>
      <t xml:space="preserve"> 0 €,</t>
    </r>
    <r>
      <rPr>
        <sz val="16"/>
        <color theme="0"/>
        <rFont val="Times New Roman"/>
        <family val="1"/>
      </rPr>
      <t xml:space="preserve">
le solde actuel du livret A est de</t>
    </r>
    <r>
      <rPr>
        <sz val="16"/>
        <color rgb="FF00FF00"/>
        <rFont val="Times New Roman"/>
        <family val="1"/>
      </rPr>
      <t xml:space="preserve"> 0 €</t>
    </r>
  </si>
  <si>
    <t>H</t>
  </si>
  <si>
    <t>F</t>
  </si>
  <si>
    <t>Modification sur le compte courant</t>
  </si>
  <si>
    <t>Achat Internet</t>
  </si>
  <si>
    <t>I</t>
  </si>
  <si>
    <t>Elle</t>
  </si>
  <si>
    <t>Carte Bancaire</t>
  </si>
  <si>
    <r>
      <t>Aujourd'hui, nous sommes le mercredi 18 mai 2016, le solde au dernier relevé bancaire est de</t>
    </r>
    <r>
      <rPr>
        <sz val="16"/>
        <color rgb="FF00FF00"/>
        <rFont val="Times New Roman"/>
        <family val="1"/>
      </rPr>
      <t xml:space="preserve"> 730 €,</t>
    </r>
    <r>
      <rPr>
        <sz val="16"/>
        <color theme="0"/>
        <rFont val="Times New Roman"/>
        <family val="1"/>
      </rPr>
      <t xml:space="preserve">
le solde actuel est de</t>
    </r>
    <r>
      <rPr>
        <sz val="16"/>
        <color rgb="FF00FF00"/>
        <rFont val="Times New Roman"/>
        <family val="1"/>
      </rPr>
      <t xml:space="preserve"> 530 € </t>
    </r>
    <r>
      <rPr>
        <sz val="16"/>
        <color theme="0"/>
        <rFont val="Times New Roman"/>
        <family val="1"/>
      </rPr>
      <t>et le numéro du dernier chèque enregistré est le</t>
    </r>
    <r>
      <rPr>
        <sz val="16"/>
        <color rgb="FFE000E0"/>
        <rFont val="Times New Roman"/>
        <family val="1"/>
      </rPr>
      <t xml:space="preserve"> 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</si>
</sst>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0.00_ ;[Red]\-0.00\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6"/>
      <color theme="0"/>
      <name val="Times New Roman"/>
      <family val="1"/>
    </font>
    <font>
      <sz val="11"/>
      <color theme="0" tint="-0.14999847407452621"/>
      <name val="Times New Roman"/>
      <family val="1"/>
    </font>
    <font>
      <sz val="12"/>
      <color theme="1"/>
      <name val="Times New Roman"/>
      <family val="1"/>
    </font>
    <font>
      <i/>
      <sz val="16"/>
      <name val="Calibri"/>
      <family val="2"/>
      <scheme val="minor"/>
    </font>
    <font>
      <i/>
      <sz val="16"/>
      <color theme="1"/>
      <name val="Calibri"/>
      <family val="2"/>
      <scheme val="minor"/>
    </font>
    <font>
      <i/>
      <u/>
      <sz val="20"/>
      <color rgb="FF0000FF"/>
      <name val="Times New Roman"/>
      <family val="1"/>
    </font>
    <font>
      <i/>
      <u/>
      <sz val="18"/>
      <name val="Times New Roman"/>
      <family val="1"/>
    </font>
    <font>
      <i/>
      <u/>
      <sz val="24"/>
      <color rgb="FF0000FF"/>
      <name val="Times New Roman"/>
      <family val="1"/>
    </font>
    <font>
      <sz val="11"/>
      <color rgb="FF0000FF"/>
      <name val="Times New Roman"/>
      <family val="1"/>
    </font>
    <font>
      <i/>
      <sz val="11"/>
      <color theme="1"/>
      <name val="Times New Roman"/>
      <family val="1"/>
    </font>
    <font>
      <i/>
      <sz val="20"/>
      <color theme="1"/>
      <name val="Times New Roman"/>
      <family val="1"/>
    </font>
    <font>
      <i/>
      <sz val="20"/>
      <color theme="9" tint="-0.249977111117893"/>
      <name val="Times New Roman"/>
      <family val="1"/>
    </font>
    <font>
      <i/>
      <sz val="12"/>
      <color theme="1"/>
      <name val="Times New Roman"/>
      <family val="1"/>
    </font>
    <font>
      <i/>
      <sz val="11"/>
      <color theme="0" tint="-0.14999847407452621"/>
      <name val="Times New Roman"/>
      <family val="1"/>
    </font>
    <font>
      <sz val="11"/>
      <name val="Times New Roman"/>
      <family val="1"/>
    </font>
    <font>
      <sz val="16"/>
      <color rgb="FF00FF00"/>
      <name val="Times New Roman"/>
      <family val="1"/>
    </font>
    <font>
      <sz val="16"/>
      <color theme="1"/>
      <name val="Wingdings 2"/>
      <family val="1"/>
      <charset val="2"/>
    </font>
    <font>
      <sz val="16"/>
      <color rgb="FFE000E0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164" fontId="1" fillId="9" borderId="0" xfId="0" applyNumberFormat="1" applyFont="1" applyFill="1" applyAlignment="1">
      <alignment horizontal="center" vertical="center"/>
    </xf>
    <xf numFmtId="0" fontId="1" fillId="9" borderId="0" xfId="0" applyFont="1" applyFill="1" applyBorder="1" applyAlignment="1">
      <alignment horizontal="center" vertical="center"/>
    </xf>
    <xf numFmtId="164" fontId="1" fillId="9" borderId="0" xfId="0" applyNumberFormat="1" applyFont="1" applyFill="1" applyBorder="1" applyAlignment="1">
      <alignment horizontal="center" vertical="center"/>
    </xf>
    <xf numFmtId="164" fontId="3" fillId="9" borderId="0" xfId="0" applyNumberFormat="1" applyFont="1" applyFill="1" applyAlignment="1">
      <alignment vertical="center"/>
    </xf>
    <xf numFmtId="0" fontId="4" fillId="9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65" fontId="3" fillId="9" borderId="0" xfId="0" applyNumberFormat="1" applyFont="1" applyFill="1" applyAlignment="1">
      <alignment vertical="center"/>
    </xf>
    <xf numFmtId="165" fontId="1" fillId="9" borderId="0" xfId="0" applyNumberFormat="1" applyFont="1" applyFill="1" applyBorder="1" applyAlignment="1">
      <alignment horizontal="center" vertical="center"/>
    </xf>
    <xf numFmtId="165" fontId="1" fillId="9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9" borderId="0" xfId="0" applyFont="1" applyFill="1" applyAlignment="1" applyProtection="1">
      <alignment horizontal="center" vertical="center"/>
      <protection locked="0"/>
    </xf>
    <xf numFmtId="0" fontId="1" fillId="9" borderId="0" xfId="0" applyFont="1" applyFill="1" applyAlignment="1" applyProtection="1">
      <alignment horizontal="center" vertical="center"/>
    </xf>
    <xf numFmtId="0" fontId="4" fillId="9" borderId="0" xfId="0" applyFont="1" applyFill="1" applyAlignment="1" applyProtection="1">
      <alignment horizontal="center" vertical="center"/>
    </xf>
    <xf numFmtId="164" fontId="4" fillId="8" borderId="1" xfId="0" applyNumberFormat="1" applyFont="1" applyFill="1" applyBorder="1" applyAlignment="1" applyProtection="1">
      <alignment horizontal="center" vertical="center"/>
    </xf>
    <xf numFmtId="0" fontId="4" fillId="8" borderId="1" xfId="0" applyFont="1" applyFill="1" applyBorder="1" applyAlignment="1" applyProtection="1">
      <alignment horizontal="center" vertical="center"/>
    </xf>
    <xf numFmtId="165" fontId="4" fillId="8" borderId="1" xfId="0" applyNumberFormat="1" applyFont="1" applyFill="1" applyBorder="1" applyAlignment="1" applyProtection="1">
      <alignment horizontal="center" vertical="center"/>
    </xf>
    <xf numFmtId="165" fontId="4" fillId="9" borderId="0" xfId="0" applyNumberFormat="1" applyFont="1" applyFill="1" applyAlignment="1">
      <alignment horizontal="center" vertical="center"/>
    </xf>
    <xf numFmtId="165" fontId="1" fillId="9" borderId="0" xfId="0" applyNumberFormat="1" applyFont="1" applyFill="1" applyAlignment="1" applyProtection="1">
      <alignment horizontal="center" vertical="center"/>
    </xf>
    <xf numFmtId="165" fontId="1" fillId="6" borderId="1" xfId="0" applyNumberFormat="1" applyFont="1" applyFill="1" applyBorder="1" applyAlignment="1" applyProtection="1">
      <alignment vertical="center"/>
    </xf>
    <xf numFmtId="165" fontId="0" fillId="0" borderId="1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4" fillId="9" borderId="0" xfId="0" applyNumberFormat="1" applyFont="1" applyFill="1" applyAlignment="1" applyProtection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1" fillId="9" borderId="6" xfId="0" applyNumberFormat="1" applyFont="1" applyFill="1" applyBorder="1" applyAlignment="1" applyProtection="1">
      <alignment vertical="center"/>
    </xf>
    <xf numFmtId="0" fontId="1" fillId="6" borderId="1" xfId="0" applyFont="1" applyFill="1" applyBorder="1" applyAlignment="1" applyProtection="1">
      <alignment vertical="center"/>
    </xf>
    <xf numFmtId="14" fontId="1" fillId="8" borderId="1" xfId="0" applyNumberFormat="1" applyFont="1" applyFill="1" applyBorder="1" applyAlignment="1" applyProtection="1">
      <alignment horizontal="center" vertical="center"/>
    </xf>
    <xf numFmtId="0" fontId="1" fillId="8" borderId="1" xfId="0" applyFont="1" applyFill="1" applyBorder="1" applyAlignment="1" applyProtection="1">
      <alignment horizontal="center" vertical="center"/>
    </xf>
    <xf numFmtId="14" fontId="1" fillId="9" borderId="0" xfId="0" applyNumberFormat="1" applyFont="1" applyFill="1" applyAlignment="1" applyProtection="1">
      <alignment horizontal="center" vertical="center"/>
    </xf>
    <xf numFmtId="0" fontId="11" fillId="9" borderId="0" xfId="0" applyFont="1" applyFill="1" applyAlignment="1">
      <alignment horizontal="center" vertical="center"/>
    </xf>
    <xf numFmtId="165" fontId="13" fillId="6" borderId="3" xfId="0" applyNumberFormat="1" applyFont="1" applyFill="1" applyBorder="1" applyAlignment="1">
      <alignment vertical="center"/>
    </xf>
    <xf numFmtId="165" fontId="13" fillId="6" borderId="5" xfId="0" applyNumberFormat="1" applyFont="1" applyFill="1" applyBorder="1" applyAlignment="1">
      <alignment vertical="center"/>
    </xf>
    <xf numFmtId="0" fontId="13" fillId="9" borderId="0" xfId="0" applyFont="1" applyFill="1" applyBorder="1" applyAlignment="1">
      <alignment vertical="center"/>
    </xf>
    <xf numFmtId="0" fontId="11" fillId="9" borderId="0" xfId="0" applyFont="1" applyFill="1" applyBorder="1" applyAlignment="1">
      <alignment horizontal="center" vertical="center"/>
    </xf>
    <xf numFmtId="164" fontId="11" fillId="5" borderId="1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165" fontId="11" fillId="5" borderId="1" xfId="0" applyNumberFormat="1" applyFont="1" applyFill="1" applyBorder="1" applyAlignment="1">
      <alignment horizontal="center" vertical="center"/>
    </xf>
    <xf numFmtId="0" fontId="11" fillId="9" borderId="0" xfId="0" applyFont="1" applyFill="1" applyAlignment="1" applyProtection="1">
      <alignment horizontal="center" vertical="center"/>
    </xf>
    <xf numFmtId="165" fontId="11" fillId="5" borderId="4" xfId="0" applyNumberFormat="1" applyFont="1" applyFill="1" applyBorder="1" applyAlignment="1" applyProtection="1">
      <alignment horizontal="center" vertical="center"/>
    </xf>
    <xf numFmtId="0" fontId="14" fillId="9" borderId="0" xfId="0" applyFont="1" applyFill="1" applyAlignment="1" applyProtection="1">
      <alignment horizontal="center" vertical="center"/>
    </xf>
    <xf numFmtId="164" fontId="14" fillId="5" borderId="1" xfId="0" applyNumberFormat="1" applyFont="1" applyFill="1" applyBorder="1" applyAlignment="1" applyProtection="1">
      <alignment horizontal="center" vertical="center"/>
    </xf>
    <xf numFmtId="0" fontId="14" fillId="5" borderId="1" xfId="0" applyFont="1" applyFill="1" applyBorder="1" applyAlignment="1" applyProtection="1">
      <alignment horizontal="center" vertical="center"/>
    </xf>
    <xf numFmtId="165" fontId="14" fillId="5" borderId="1" xfId="0" applyNumberFormat="1" applyFont="1" applyFill="1" applyBorder="1" applyAlignment="1" applyProtection="1">
      <alignment horizontal="center" vertical="center"/>
    </xf>
    <xf numFmtId="0" fontId="14" fillId="9" borderId="0" xfId="0" applyFont="1" applyFill="1" applyAlignment="1">
      <alignment horizontal="center" vertical="center"/>
    </xf>
    <xf numFmtId="0" fontId="11" fillId="5" borderId="1" xfId="0" applyFont="1" applyFill="1" applyBorder="1" applyAlignment="1" applyProtection="1">
      <alignment horizontal="center" vertical="center"/>
    </xf>
    <xf numFmtId="14" fontId="11" fillId="5" borderId="1" xfId="0" applyNumberFormat="1" applyFont="1" applyFill="1" applyBorder="1" applyAlignment="1" applyProtection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15" fillId="9" borderId="0" xfId="0" applyFont="1" applyFill="1" applyAlignment="1">
      <alignment horizontal="center" vertical="center"/>
    </xf>
    <xf numFmtId="0" fontId="16" fillId="9" borderId="0" xfId="0" applyFont="1" applyFill="1" applyAlignment="1">
      <alignment horizontal="center" vertical="center"/>
    </xf>
    <xf numFmtId="165" fontId="1" fillId="9" borderId="6" xfId="0" applyNumberFormat="1" applyFont="1" applyFill="1" applyBorder="1" applyAlignment="1" applyProtection="1">
      <alignment vertical="center"/>
    </xf>
    <xf numFmtId="165" fontId="11" fillId="5" borderId="1" xfId="0" applyNumberFormat="1" applyFont="1" applyFill="1" applyBorder="1" applyAlignment="1" applyProtection="1">
      <alignment horizontal="center" vertical="center"/>
    </xf>
    <xf numFmtId="165" fontId="1" fillId="8" borderId="1" xfId="0" applyNumberFormat="1" applyFont="1" applyFill="1" applyBorder="1" applyAlignment="1" applyProtection="1">
      <alignment horizontal="center" vertical="center"/>
    </xf>
    <xf numFmtId="14" fontId="18" fillId="9" borderId="0" xfId="0" applyNumberFormat="1" applyFont="1" applyFill="1" applyBorder="1" applyAlignment="1" applyProtection="1">
      <alignment horizontal="center" vertical="center"/>
    </xf>
    <xf numFmtId="0" fontId="18" fillId="8" borderId="1" xfId="0" applyFont="1" applyFill="1" applyBorder="1" applyAlignment="1" applyProtection="1">
      <alignment horizontal="center" vertical="center"/>
    </xf>
    <xf numFmtId="0" fontId="18" fillId="9" borderId="0" xfId="0" applyFont="1" applyFill="1" applyAlignment="1" applyProtection="1">
      <alignment horizontal="center" vertical="center"/>
      <protection locked="0"/>
    </xf>
    <xf numFmtId="0" fontId="18" fillId="9" borderId="0" xfId="0" applyFont="1" applyFill="1" applyAlignment="1" applyProtection="1">
      <alignment horizontal="center" vertical="center"/>
    </xf>
    <xf numFmtId="0" fontId="18" fillId="9" borderId="0" xfId="0" applyFont="1" applyFill="1" applyAlignment="1">
      <alignment horizontal="center" vertical="center"/>
    </xf>
    <xf numFmtId="0" fontId="13" fillId="5" borderId="2" xfId="0" applyFont="1" applyFill="1" applyBorder="1" applyAlignment="1" applyProtection="1">
      <alignment horizontal="center" vertical="center" wrapText="1"/>
    </xf>
    <xf numFmtId="0" fontId="13" fillId="5" borderId="3" xfId="0" applyFont="1" applyFill="1" applyBorder="1" applyAlignment="1" applyProtection="1">
      <alignment horizontal="center" vertical="center" wrapText="1"/>
    </xf>
    <xf numFmtId="0" fontId="13" fillId="5" borderId="4" xfId="0" applyFont="1" applyFill="1" applyBorder="1" applyAlignment="1" applyProtection="1">
      <alignment horizontal="center" vertical="center" wrapText="1"/>
    </xf>
    <xf numFmtId="0" fontId="2" fillId="6" borderId="8" xfId="0" applyFont="1" applyFill="1" applyBorder="1" applyAlignment="1" applyProtection="1">
      <alignment horizontal="center" vertical="center" wrapText="1" shrinkToFit="1"/>
    </xf>
    <xf numFmtId="0" fontId="2" fillId="6" borderId="6" xfId="0" applyFont="1" applyFill="1" applyBorder="1" applyAlignment="1" applyProtection="1">
      <alignment horizontal="center" vertical="center" wrapText="1" shrinkToFit="1"/>
    </xf>
    <xf numFmtId="0" fontId="2" fillId="6" borderId="5" xfId="0" applyFont="1" applyFill="1" applyBorder="1" applyAlignment="1" applyProtection="1">
      <alignment horizontal="center" vertical="center" wrapText="1" shrinkToFit="1"/>
    </xf>
    <xf numFmtId="164" fontId="7" fillId="3" borderId="2" xfId="0" applyNumberFormat="1" applyFont="1" applyFill="1" applyBorder="1" applyAlignment="1" applyProtection="1">
      <alignment horizontal="center" vertical="center" wrapText="1"/>
      <protection locked="0"/>
    </xf>
    <xf numFmtId="164" fontId="7" fillId="3" borderId="4" xfId="0" applyNumberFormat="1" applyFont="1" applyFill="1" applyBorder="1" applyAlignment="1" applyProtection="1">
      <alignment horizontal="center" vertical="center" wrapText="1"/>
      <protection locked="0"/>
    </xf>
    <xf numFmtId="164" fontId="7" fillId="10" borderId="2" xfId="0" applyNumberFormat="1" applyFont="1" applyFill="1" applyBorder="1" applyAlignment="1" applyProtection="1">
      <alignment horizontal="center" vertical="center" wrapText="1"/>
      <protection locked="0"/>
    </xf>
    <xf numFmtId="164" fontId="7" fillId="10" borderId="4" xfId="0" applyNumberFormat="1" applyFont="1" applyFill="1" applyBorder="1" applyAlignment="1" applyProtection="1">
      <alignment horizontal="center" vertical="center" wrapText="1"/>
      <protection locked="0"/>
    </xf>
    <xf numFmtId="164" fontId="8" fillId="11" borderId="2" xfId="0" applyNumberFormat="1" applyFont="1" applyFill="1" applyBorder="1" applyAlignment="1" applyProtection="1">
      <alignment horizontal="center" vertical="center" wrapText="1"/>
      <protection locked="0"/>
    </xf>
    <xf numFmtId="164" fontId="8" fillId="11" borderId="3" xfId="0" applyNumberFormat="1" applyFont="1" applyFill="1" applyBorder="1" applyAlignment="1" applyProtection="1">
      <alignment horizontal="center" vertical="center" wrapText="1"/>
      <protection locked="0"/>
    </xf>
    <xf numFmtId="164" fontId="8" fillId="11" borderId="4" xfId="0" applyNumberFormat="1" applyFont="1" applyFill="1" applyBorder="1" applyAlignment="1" applyProtection="1">
      <alignment horizontal="center" vertical="center" wrapText="1"/>
      <protection locked="0"/>
    </xf>
    <xf numFmtId="164" fontId="7" fillId="12" borderId="8" xfId="0" applyNumberFormat="1" applyFont="1" applyFill="1" applyBorder="1" applyAlignment="1" applyProtection="1">
      <alignment horizontal="center" vertical="center" wrapText="1"/>
      <protection locked="0"/>
    </xf>
    <xf numFmtId="164" fontId="7" fillId="12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2" xfId="0" applyFont="1" applyFill="1" applyBorder="1" applyAlignment="1" applyProtection="1">
      <alignment horizontal="center" vertical="center" wrapText="1" shrinkToFit="1"/>
    </xf>
    <xf numFmtId="0" fontId="2" fillId="6" borderId="3" xfId="0" applyFont="1" applyFill="1" applyBorder="1" applyAlignment="1" applyProtection="1">
      <alignment horizontal="center" vertical="center" wrapText="1" shrinkToFit="1"/>
    </xf>
    <xf numFmtId="0" fontId="2" fillId="6" borderId="4" xfId="0" applyFont="1" applyFill="1" applyBorder="1" applyAlignment="1" applyProtection="1">
      <alignment horizontal="center" vertical="center" wrapText="1" shrinkToFit="1"/>
    </xf>
    <xf numFmtId="0" fontId="13" fillId="5" borderId="2" xfId="0" applyFont="1" applyFill="1" applyBorder="1" applyAlignment="1" applyProtection="1">
      <alignment horizontal="center" vertical="center"/>
    </xf>
    <xf numFmtId="0" fontId="13" fillId="5" borderId="3" xfId="0" applyFont="1" applyFill="1" applyBorder="1" applyAlignment="1" applyProtection="1">
      <alignment horizontal="center" vertical="center"/>
    </xf>
    <xf numFmtId="0" fontId="13" fillId="5" borderId="4" xfId="0" applyFont="1" applyFill="1" applyBorder="1" applyAlignment="1" applyProtection="1">
      <alignment horizontal="center" vertical="center"/>
    </xf>
    <xf numFmtId="14" fontId="9" fillId="12" borderId="2" xfId="0" applyNumberFormat="1" applyFont="1" applyFill="1" applyBorder="1" applyAlignment="1" applyProtection="1">
      <alignment horizontal="center" vertical="center" wrapText="1"/>
      <protection locked="0"/>
    </xf>
    <xf numFmtId="14" fontId="10" fillId="12" borderId="3" xfId="0" applyNumberFormat="1" applyFont="1" applyFill="1" applyBorder="1" applyAlignment="1" applyProtection="1">
      <alignment horizontal="center" vertical="center" wrapText="1"/>
      <protection locked="0"/>
    </xf>
    <xf numFmtId="14" fontId="10" fillId="12" borderId="4" xfId="0" applyNumberFormat="1" applyFont="1" applyFill="1" applyBorder="1" applyAlignment="1" applyProtection="1">
      <alignment horizontal="center" vertical="center" wrapText="1"/>
      <protection locked="0"/>
    </xf>
    <xf numFmtId="0" fontId="12" fillId="6" borderId="1" xfId="0" applyFont="1" applyFill="1" applyBorder="1" applyAlignment="1">
      <alignment horizontal="center" vertical="center"/>
    </xf>
    <xf numFmtId="164" fontId="9" fillId="14" borderId="2" xfId="0" applyNumberFormat="1" applyFont="1" applyFill="1" applyBorder="1" applyAlignment="1" applyProtection="1">
      <alignment horizontal="center" vertical="center" wrapText="1"/>
      <protection locked="0"/>
    </xf>
    <xf numFmtId="164" fontId="9" fillId="14" borderId="3" xfId="0" applyNumberFormat="1" applyFont="1" applyFill="1" applyBorder="1" applyAlignment="1" applyProtection="1">
      <alignment horizontal="center" vertical="center" wrapText="1"/>
      <protection locked="0"/>
    </xf>
    <xf numFmtId="164" fontId="9" fillId="14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254"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99FF66"/>
      <color rgb="FF0000FF"/>
      <color rgb="FFFFFFCC"/>
      <color rgb="FF00FFCC"/>
      <color rgb="FFFFCCCC"/>
      <color rgb="FF00FF00"/>
      <color rgb="FFFF5050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228600</xdr:colOff>
      <xdr:row>1</xdr:row>
      <xdr:rowOff>552450</xdr:rowOff>
    </xdr:from>
    <xdr:ext cx="184731" cy="264560"/>
    <xdr:sp macro="" textlink="">
      <xdr:nvSpPr>
        <xdr:cNvPr id="4" name="ZoneTexte 3"/>
        <xdr:cNvSpPr txBox="1"/>
      </xdr:nvSpPr>
      <xdr:spPr>
        <a:xfrm>
          <a:off x="8591550" y="55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1"/>
  <dimension ref="A1:N105"/>
  <sheetViews>
    <sheetView showGridLines="0" tabSelected="1" workbookViewId="0">
      <pane ySplit="5" topLeftCell="A6" activePane="bottomLeft" state="frozen"/>
      <selection pane="bottomLeft" activeCell="B1" sqref="B1:C1"/>
    </sheetView>
  </sheetViews>
  <sheetFormatPr baseColWidth="10" defaultColWidth="0" defaultRowHeight="19.5" x14ac:dyDescent="0.25"/>
  <cols>
    <col min="1" max="1" width="4.7109375" style="12" customWidth="1"/>
    <col min="2" max="2" width="7.85546875" style="13" customWidth="1"/>
    <col min="3" max="5" width="30.7109375" style="12" customWidth="1"/>
    <col min="6" max="6" width="20.7109375" style="12" customWidth="1"/>
    <col min="7" max="7" width="14.85546875" style="12" customWidth="1"/>
    <col min="8" max="9" width="12.140625" style="12" customWidth="1"/>
    <col min="10" max="10" width="16.42578125" style="21" customWidth="1"/>
    <col min="11" max="11" width="3.5703125" style="69" customWidth="1"/>
    <col min="12" max="12" width="16.140625" style="21" customWidth="1"/>
    <col min="13" max="13" width="4.7109375" style="12"/>
    <col min="14" max="14" width="9.85546875" style="12" hidden="1" customWidth="1"/>
    <col min="15" max="15" width="0" style="12" hidden="1" customWidth="1"/>
    <col min="16" max="16384" width="0" style="12" hidden="1"/>
  </cols>
  <sheetData>
    <row r="1" spans="1:14" ht="60" customHeight="1" x14ac:dyDescent="0.25">
      <c r="A1" s="24"/>
      <c r="B1" s="76" t="s">
        <v>95</v>
      </c>
      <c r="C1" s="77"/>
      <c r="D1" s="78" t="s">
        <v>79</v>
      </c>
      <c r="E1" s="79"/>
      <c r="F1" s="83" t="str">
        <f xml:space="preserve"> IF(Système!D2="non inscrite","Inscrire la mensualisation","La mensualitation est inscrite")</f>
        <v>La mensualitation est inscrite</v>
      </c>
      <c r="G1" s="84"/>
      <c r="H1" s="80" t="s">
        <v>80</v>
      </c>
      <c r="I1" s="81"/>
      <c r="J1" s="81"/>
      <c r="K1" s="82"/>
      <c r="L1" s="30"/>
      <c r="M1" s="59"/>
      <c r="N1" s="61">
        <f ca="1">LOOKUP(9^9,J:J)</f>
        <v>530</v>
      </c>
    </row>
    <row r="2" spans="1:14" s="42" customFormat="1" ht="30.75" customHeight="1" x14ac:dyDescent="0.25">
      <c r="A2" s="50"/>
      <c r="B2" s="70" t="str">
        <f>"Suivi des opérations du mois de Janvier "&amp;Année</f>
        <v>Suivi des opérations du mois de Janvier 2016</v>
      </c>
      <c r="C2" s="71"/>
      <c r="D2" s="71"/>
      <c r="E2" s="71"/>
      <c r="F2" s="71"/>
      <c r="G2" s="71"/>
      <c r="H2" s="71"/>
      <c r="I2" s="71"/>
      <c r="J2" s="71"/>
      <c r="K2" s="72"/>
      <c r="L2" s="51"/>
      <c r="M2" s="60"/>
      <c r="N2" s="42">
        <f ca="1">LOOKUP(9^9,L:L)</f>
        <v>730</v>
      </c>
    </row>
    <row r="3" spans="1:14" ht="51.75" customHeight="1" x14ac:dyDescent="0.25">
      <c r="B3" s="73" t="s">
        <v>100</v>
      </c>
      <c r="C3" s="74"/>
      <c r="D3" s="74"/>
      <c r="E3" s="74"/>
      <c r="F3" s="74"/>
      <c r="G3" s="74"/>
      <c r="H3" s="74"/>
      <c r="I3" s="74"/>
      <c r="J3" s="74"/>
      <c r="K3" s="75"/>
      <c r="L3" s="31"/>
    </row>
    <row r="4" spans="1:14" s="56" customFormat="1" ht="20.100000000000001" customHeight="1" x14ac:dyDescent="0.25">
      <c r="A4" s="52"/>
      <c r="B4" s="53" t="s">
        <v>42</v>
      </c>
      <c r="C4" s="54" t="s">
        <v>0</v>
      </c>
      <c r="D4" s="54" t="s">
        <v>1</v>
      </c>
      <c r="E4" s="54" t="s">
        <v>2</v>
      </c>
      <c r="F4" s="54" t="s">
        <v>5</v>
      </c>
      <c r="G4" s="54" t="s">
        <v>6</v>
      </c>
      <c r="H4" s="54" t="s">
        <v>3</v>
      </c>
      <c r="I4" s="54" t="s">
        <v>4</v>
      </c>
      <c r="J4" s="55" t="s">
        <v>9</v>
      </c>
      <c r="K4" s="54" t="s">
        <v>7</v>
      </c>
      <c r="L4" s="55" t="s">
        <v>8</v>
      </c>
    </row>
    <row r="5" spans="1:14" s="17" customFormat="1" ht="20.100000000000001" customHeight="1" x14ac:dyDescent="0.25">
      <c r="A5" s="25"/>
      <c r="B5" s="26">
        <v>0</v>
      </c>
      <c r="C5" s="27"/>
      <c r="D5" s="27"/>
      <c r="E5" s="27"/>
      <c r="F5" s="27" t="s">
        <v>38</v>
      </c>
      <c r="G5" s="27"/>
      <c r="H5" s="27"/>
      <c r="I5" s="27"/>
      <c r="J5" s="28">
        <f ca="1">IF(ISNUMBER(INDIRECT("J"&amp;ROW()-1)),INDIRECT("J"&amp;ROW()-1)+INDIRECT("H"&amp;ROW())-INDIRECT("I"&amp;ROW()),Solde_Réel)</f>
        <v>0</v>
      </c>
      <c r="K5" s="66" t="s">
        <v>7</v>
      </c>
      <c r="L5" s="28">
        <f ca="1">IF(ISNUMBER(INDIRECT("L"&amp;ROW()-1)),IF(INDIRECT("K"&amp;ROW())&lt;&gt;"",INDIRECT("L"&amp;ROW()-1)+INDIRECT("H"&amp;ROW())-INDIRECT("I"&amp;ROW()),INDIRECT("L"&amp;ROW()-1)),Solde_Relevé_Bancaire)</f>
        <v>0</v>
      </c>
    </row>
    <row r="6" spans="1:14" s="17" customFormat="1" ht="20.100000000000001" customHeight="1" x14ac:dyDescent="0.25">
      <c r="B6" s="34">
        <v>1</v>
      </c>
      <c r="C6" s="25" t="s">
        <v>90</v>
      </c>
      <c r="D6" s="25" t="s">
        <v>88</v>
      </c>
      <c r="E6" s="25" t="s">
        <v>85</v>
      </c>
      <c r="F6" s="23" t="s">
        <v>34</v>
      </c>
      <c r="G6" s="25">
        <v>1</v>
      </c>
      <c r="H6" s="25"/>
      <c r="I6" s="25">
        <v>100</v>
      </c>
      <c r="J6" s="29">
        <f t="shared" ref="J6:J15" ca="1" si="0">IF(B6="","",IF(ISNUMBER(INDIRECT("J"&amp;ROW()-1)),INDIRECT("J"&amp;ROW()-1)+INDIRECT("H"&amp;ROW())-INDIRECT("I"&amp;ROW()),Solde_Réel))</f>
        <v>-100</v>
      </c>
      <c r="K6" s="67" t="s">
        <v>7</v>
      </c>
      <c r="L6" s="29">
        <f t="shared" ref="L6:L15" ca="1" si="1">IF(B6="","",IF(ISNUMBER(INDIRECT("L"&amp;ROW()-1)),IF(INDIRECT("K"&amp;ROW())&lt;&gt;"",INDIRECT("L"&amp;ROW()-1)+INDIRECT("H"&amp;ROW())-INDIRECT("I"&amp;ROW()),INDIRECT("L"&amp;ROW()-1)),Solde_Réel))</f>
        <v>-100</v>
      </c>
    </row>
    <row r="7" spans="1:14" s="17" customFormat="1" ht="20.100000000000001" customHeight="1" x14ac:dyDescent="0.25">
      <c r="B7" s="34">
        <v>1</v>
      </c>
      <c r="C7" s="25" t="s">
        <v>96</v>
      </c>
      <c r="D7" s="25" t="s">
        <v>97</v>
      </c>
      <c r="E7" s="25" t="s">
        <v>98</v>
      </c>
      <c r="F7" s="23" t="s">
        <v>34</v>
      </c>
      <c r="G7" s="25"/>
      <c r="H7" s="25">
        <v>1000</v>
      </c>
      <c r="I7" s="25"/>
      <c r="J7" s="29">
        <f t="shared" ca="1" si="0"/>
        <v>900</v>
      </c>
      <c r="K7" s="67" t="s">
        <v>7</v>
      </c>
      <c r="L7" s="29">
        <f t="shared" ca="1" si="1"/>
        <v>900</v>
      </c>
    </row>
    <row r="8" spans="1:14" s="17" customFormat="1" ht="20.100000000000001" customHeight="1" x14ac:dyDescent="0.25">
      <c r="B8" s="34">
        <v>1</v>
      </c>
      <c r="C8" s="25" t="s">
        <v>46</v>
      </c>
      <c r="D8" s="25" t="s">
        <v>87</v>
      </c>
      <c r="E8" s="25" t="s">
        <v>94</v>
      </c>
      <c r="F8" s="23" t="s">
        <v>37</v>
      </c>
      <c r="G8" s="25"/>
      <c r="H8" s="25"/>
      <c r="I8" s="25">
        <v>120</v>
      </c>
      <c r="J8" s="29">
        <f t="shared" ca="1" si="0"/>
        <v>780</v>
      </c>
      <c r="K8" s="67" t="s">
        <v>7</v>
      </c>
      <c r="L8" s="29">
        <f t="shared" ca="1" si="1"/>
        <v>780</v>
      </c>
    </row>
    <row r="9" spans="1:14" s="17" customFormat="1" ht="20.100000000000001" customHeight="1" x14ac:dyDescent="0.25">
      <c r="B9" s="34">
        <v>1</v>
      </c>
      <c r="C9" s="25" t="s">
        <v>44</v>
      </c>
      <c r="D9" s="25" t="s">
        <v>93</v>
      </c>
      <c r="E9" s="25" t="s">
        <v>85</v>
      </c>
      <c r="F9" s="23" t="s">
        <v>99</v>
      </c>
      <c r="G9" s="25"/>
      <c r="H9" s="25"/>
      <c r="I9" s="25">
        <v>100</v>
      </c>
      <c r="J9" s="29">
        <f t="shared" ca="1" si="0"/>
        <v>680</v>
      </c>
      <c r="K9" s="67" t="s">
        <v>7</v>
      </c>
      <c r="L9" s="29">
        <f t="shared" ca="1" si="1"/>
        <v>680</v>
      </c>
    </row>
    <row r="10" spans="1:14" s="17" customFormat="1" ht="20.100000000000001" customHeight="1" x14ac:dyDescent="0.25">
      <c r="B10" s="34">
        <v>1</v>
      </c>
      <c r="C10" s="25" t="s">
        <v>90</v>
      </c>
      <c r="D10" s="25" t="s">
        <v>88</v>
      </c>
      <c r="E10" s="25" t="s">
        <v>85</v>
      </c>
      <c r="F10" s="23" t="s">
        <v>34</v>
      </c>
      <c r="G10" s="25"/>
      <c r="H10" s="25"/>
      <c r="I10" s="25">
        <v>100</v>
      </c>
      <c r="J10" s="29">
        <f t="shared" ca="1" si="0"/>
        <v>580</v>
      </c>
      <c r="K10" s="67"/>
      <c r="L10" s="29">
        <f t="shared" ca="1" si="1"/>
        <v>680</v>
      </c>
    </row>
    <row r="11" spans="1:14" s="17" customFormat="1" ht="20.100000000000001" customHeight="1" x14ac:dyDescent="0.25">
      <c r="B11" s="34">
        <v>3</v>
      </c>
      <c r="C11" s="25" t="s">
        <v>57</v>
      </c>
      <c r="D11" s="25" t="s">
        <v>87</v>
      </c>
      <c r="E11" s="25" t="s">
        <v>89</v>
      </c>
      <c r="F11" s="23" t="s">
        <v>34</v>
      </c>
      <c r="G11" s="25"/>
      <c r="H11" s="25">
        <v>150</v>
      </c>
      <c r="I11" s="25"/>
      <c r="J11" s="29">
        <f t="shared" ca="1" si="0"/>
        <v>730</v>
      </c>
      <c r="K11" s="67" t="s">
        <v>7</v>
      </c>
      <c r="L11" s="29">
        <f t="shared" ca="1" si="1"/>
        <v>830</v>
      </c>
    </row>
    <row r="12" spans="1:14" s="17" customFormat="1" ht="20.100000000000001" customHeight="1" x14ac:dyDescent="0.25">
      <c r="B12" s="34">
        <v>3</v>
      </c>
      <c r="C12" s="25" t="s">
        <v>57</v>
      </c>
      <c r="D12" s="25" t="s">
        <v>87</v>
      </c>
      <c r="E12" s="25" t="s">
        <v>89</v>
      </c>
      <c r="F12" s="23" t="s">
        <v>34</v>
      </c>
      <c r="G12" s="25"/>
      <c r="H12" s="25">
        <v>150</v>
      </c>
      <c r="I12" s="25"/>
      <c r="J12" s="29">
        <f t="shared" ca="1" si="0"/>
        <v>880</v>
      </c>
      <c r="K12" s="67"/>
      <c r="L12" s="29">
        <f t="shared" ca="1" si="1"/>
        <v>830</v>
      </c>
    </row>
    <row r="13" spans="1:14" s="17" customFormat="1" ht="20.100000000000001" customHeight="1" x14ac:dyDescent="0.25">
      <c r="B13" s="34">
        <v>4</v>
      </c>
      <c r="C13" s="25" t="s">
        <v>62</v>
      </c>
      <c r="D13" s="25" t="s">
        <v>87</v>
      </c>
      <c r="E13" s="25" t="s">
        <v>86</v>
      </c>
      <c r="F13" s="23" t="s">
        <v>34</v>
      </c>
      <c r="G13" s="25">
        <v>2</v>
      </c>
      <c r="H13" s="25"/>
      <c r="I13" s="25">
        <v>100</v>
      </c>
      <c r="J13" s="29">
        <f t="shared" ca="1" si="0"/>
        <v>780</v>
      </c>
      <c r="K13" s="67" t="s">
        <v>7</v>
      </c>
      <c r="L13" s="29">
        <f t="shared" ca="1" si="1"/>
        <v>730</v>
      </c>
    </row>
    <row r="14" spans="1:14" s="17" customFormat="1" ht="20.100000000000001" customHeight="1" x14ac:dyDescent="0.25">
      <c r="B14" s="34">
        <v>4</v>
      </c>
      <c r="C14" s="25" t="s">
        <v>62</v>
      </c>
      <c r="D14" s="25" t="s">
        <v>87</v>
      </c>
      <c r="E14" s="25" t="s">
        <v>86</v>
      </c>
      <c r="F14" s="23" t="s">
        <v>37</v>
      </c>
      <c r="G14" s="25"/>
      <c r="H14" s="25"/>
      <c r="I14" s="25">
        <v>100</v>
      </c>
      <c r="J14" s="29">
        <f t="shared" ca="1" si="0"/>
        <v>680</v>
      </c>
      <c r="K14" s="67"/>
      <c r="L14" s="29">
        <f t="shared" ca="1" si="1"/>
        <v>730</v>
      </c>
    </row>
    <row r="15" spans="1:14" s="17" customFormat="1" ht="20.100000000000001" customHeight="1" x14ac:dyDescent="0.25">
      <c r="B15" s="34">
        <v>7</v>
      </c>
      <c r="C15" s="25" t="s">
        <v>50</v>
      </c>
      <c r="D15" s="25" t="s">
        <v>86</v>
      </c>
      <c r="E15" s="25" t="s">
        <v>94</v>
      </c>
      <c r="F15" s="23" t="s">
        <v>34</v>
      </c>
      <c r="G15" s="25">
        <v>3</v>
      </c>
      <c r="H15" s="25"/>
      <c r="I15" s="25">
        <v>150</v>
      </c>
      <c r="J15" s="29">
        <f t="shared" ca="1" si="0"/>
        <v>530</v>
      </c>
      <c r="K15" s="67"/>
      <c r="L15" s="29">
        <f t="shared" ca="1" si="1"/>
        <v>730</v>
      </c>
    </row>
    <row r="16" spans="1:14" s="17" customFormat="1" ht="20.100000000000001" customHeight="1" x14ac:dyDescent="0.25">
      <c r="B16" s="34"/>
      <c r="C16" s="25"/>
      <c r="D16" s="25"/>
      <c r="E16" s="25"/>
      <c r="F16" s="23"/>
      <c r="G16" s="25"/>
      <c r="H16" s="25"/>
      <c r="I16" s="25"/>
      <c r="J16" s="29" t="str">
        <f t="shared" ref="J16" ca="1" si="2">IF(B16="","",IF(ISNUMBER(INDIRECT("J"&amp;ROW()-1)),INDIRECT("J"&amp;ROW()-1)+INDIRECT("H"&amp;ROW())-INDIRECT("I"&amp;ROW()),Solde_Réel))</f>
        <v/>
      </c>
      <c r="K16" s="67"/>
      <c r="L16" s="29" t="str">
        <f t="shared" ref="L16:L69" ca="1" si="3">IF(B16="","",IF(ISNUMBER(INDIRECT("L"&amp;ROW()-1)),IF(INDIRECT("K"&amp;ROW())&lt;&gt;"",INDIRECT("L"&amp;ROW()-1)+INDIRECT("H"&amp;ROW())-INDIRECT("I"&amp;ROW()),INDIRECT("L"&amp;ROW()-1)),Solde_Réel))</f>
        <v/>
      </c>
    </row>
    <row r="17" spans="2:12" s="17" customFormat="1" ht="20.100000000000001" customHeight="1" x14ac:dyDescent="0.25">
      <c r="B17" s="34"/>
      <c r="C17" s="25"/>
      <c r="D17" s="25"/>
      <c r="E17" s="25"/>
      <c r="F17" s="23"/>
      <c r="G17" s="25"/>
      <c r="H17" s="25"/>
      <c r="I17" s="25"/>
      <c r="J17" s="29" t="str">
        <f t="shared" ref="J17:J69" ca="1" si="4">IF(B17="","",IF(ISNUMBER(INDIRECT("J"&amp;ROW()-1)),INDIRECT("J"&amp;ROW()-1)+INDIRECT("H"&amp;ROW())-INDIRECT("I"&amp;ROW()),Solde_Réel))</f>
        <v/>
      </c>
      <c r="K17" s="67"/>
      <c r="L17" s="29" t="str">
        <f t="shared" ca="1" si="3"/>
        <v/>
      </c>
    </row>
    <row r="18" spans="2:12" s="17" customFormat="1" ht="20.100000000000001" customHeight="1" x14ac:dyDescent="0.25">
      <c r="B18" s="34"/>
      <c r="C18" s="25"/>
      <c r="D18" s="25"/>
      <c r="E18" s="25"/>
      <c r="F18" s="23"/>
      <c r="G18" s="25"/>
      <c r="H18" s="25"/>
      <c r="I18" s="25"/>
      <c r="J18" s="29" t="str">
        <f t="shared" ca="1" si="4"/>
        <v/>
      </c>
      <c r="K18" s="67"/>
      <c r="L18" s="29" t="str">
        <f t="shared" ca="1" si="3"/>
        <v/>
      </c>
    </row>
    <row r="19" spans="2:12" s="17" customFormat="1" ht="20.100000000000001" customHeight="1" x14ac:dyDescent="0.25">
      <c r="B19" s="34"/>
      <c r="C19" s="25"/>
      <c r="D19" s="25"/>
      <c r="E19" s="25"/>
      <c r="F19" s="23"/>
      <c r="G19" s="25"/>
      <c r="H19" s="25"/>
      <c r="I19" s="25"/>
      <c r="J19" s="29" t="str">
        <f t="shared" ca="1" si="4"/>
        <v/>
      </c>
      <c r="K19" s="67"/>
      <c r="L19" s="29" t="str">
        <f t="shared" ca="1" si="3"/>
        <v/>
      </c>
    </row>
    <row r="20" spans="2:12" s="17" customFormat="1" ht="20.100000000000001" customHeight="1" x14ac:dyDescent="0.25">
      <c r="B20" s="34"/>
      <c r="C20" s="25"/>
      <c r="D20" s="25"/>
      <c r="E20" s="25"/>
      <c r="F20" s="23"/>
      <c r="G20" s="25"/>
      <c r="H20" s="25"/>
      <c r="I20" s="25"/>
      <c r="J20" s="29" t="str">
        <f t="shared" ca="1" si="4"/>
        <v/>
      </c>
      <c r="K20" s="67"/>
      <c r="L20" s="29" t="str">
        <f t="shared" ca="1" si="3"/>
        <v/>
      </c>
    </row>
    <row r="21" spans="2:12" s="17" customFormat="1" ht="20.100000000000001" customHeight="1" x14ac:dyDescent="0.25">
      <c r="B21" s="34"/>
      <c r="C21" s="25"/>
      <c r="D21" s="25"/>
      <c r="E21" s="25"/>
      <c r="F21" s="23"/>
      <c r="G21" s="25"/>
      <c r="H21" s="25"/>
      <c r="I21" s="25"/>
      <c r="J21" s="29" t="str">
        <f t="shared" ca="1" si="4"/>
        <v/>
      </c>
      <c r="K21" s="67"/>
      <c r="L21" s="29" t="str">
        <f t="shared" ca="1" si="3"/>
        <v/>
      </c>
    </row>
    <row r="22" spans="2:12" s="17" customFormat="1" ht="20.100000000000001" customHeight="1" x14ac:dyDescent="0.25">
      <c r="B22" s="34"/>
      <c r="C22" s="25"/>
      <c r="D22" s="25"/>
      <c r="E22" s="25"/>
      <c r="F22" s="23"/>
      <c r="G22" s="25"/>
      <c r="H22" s="25"/>
      <c r="I22" s="25"/>
      <c r="J22" s="29" t="str">
        <f t="shared" ca="1" si="4"/>
        <v/>
      </c>
      <c r="K22" s="67"/>
      <c r="L22" s="29" t="str">
        <f t="shared" ca="1" si="3"/>
        <v/>
      </c>
    </row>
    <row r="23" spans="2:12" s="17" customFormat="1" ht="20.100000000000001" customHeight="1" x14ac:dyDescent="0.25">
      <c r="B23" s="34"/>
      <c r="C23" s="25"/>
      <c r="D23" s="25"/>
      <c r="E23" s="25"/>
      <c r="F23" s="23"/>
      <c r="G23" s="25"/>
      <c r="H23" s="25"/>
      <c r="I23" s="25"/>
      <c r="J23" s="29" t="str">
        <f t="shared" ca="1" si="4"/>
        <v/>
      </c>
      <c r="K23" s="67"/>
      <c r="L23" s="29" t="str">
        <f t="shared" ca="1" si="3"/>
        <v/>
      </c>
    </row>
    <row r="24" spans="2:12" s="17" customFormat="1" ht="20.100000000000001" customHeight="1" x14ac:dyDescent="0.25">
      <c r="B24" s="34"/>
      <c r="C24" s="25"/>
      <c r="D24" s="25"/>
      <c r="E24" s="25"/>
      <c r="F24" s="23"/>
      <c r="G24" s="25"/>
      <c r="H24" s="25"/>
      <c r="I24" s="25"/>
      <c r="J24" s="29" t="str">
        <f t="shared" ca="1" si="4"/>
        <v/>
      </c>
      <c r="K24" s="67"/>
      <c r="L24" s="29" t="str">
        <f t="shared" ca="1" si="3"/>
        <v/>
      </c>
    </row>
    <row r="25" spans="2:12" s="17" customFormat="1" ht="20.100000000000001" customHeight="1" x14ac:dyDescent="0.25">
      <c r="B25" s="34"/>
      <c r="C25" s="25"/>
      <c r="D25" s="25"/>
      <c r="E25" s="25"/>
      <c r="F25" s="23"/>
      <c r="G25" s="25"/>
      <c r="H25" s="25"/>
      <c r="I25" s="25"/>
      <c r="J25" s="29" t="str">
        <f t="shared" ca="1" si="4"/>
        <v/>
      </c>
      <c r="K25" s="67"/>
      <c r="L25" s="29" t="str">
        <f t="shared" ca="1" si="3"/>
        <v/>
      </c>
    </row>
    <row r="26" spans="2:12" s="17" customFormat="1" ht="20.100000000000001" customHeight="1" x14ac:dyDescent="0.25">
      <c r="B26" s="34"/>
      <c r="C26" s="25"/>
      <c r="D26" s="25"/>
      <c r="E26" s="25"/>
      <c r="F26" s="23"/>
      <c r="G26" s="25"/>
      <c r="H26" s="25"/>
      <c r="I26" s="25"/>
      <c r="J26" s="29" t="str">
        <f t="shared" ca="1" si="4"/>
        <v/>
      </c>
      <c r="K26" s="67"/>
      <c r="L26" s="29" t="str">
        <f t="shared" ca="1" si="3"/>
        <v/>
      </c>
    </row>
    <row r="27" spans="2:12" s="17" customFormat="1" ht="20.100000000000001" customHeight="1" x14ac:dyDescent="0.25">
      <c r="B27" s="34"/>
      <c r="C27" s="25"/>
      <c r="D27" s="25"/>
      <c r="E27" s="25"/>
      <c r="F27" s="23"/>
      <c r="G27" s="25"/>
      <c r="H27" s="25"/>
      <c r="I27" s="25"/>
      <c r="J27" s="29" t="str">
        <f t="shared" ca="1" si="4"/>
        <v/>
      </c>
      <c r="K27" s="67"/>
      <c r="L27" s="29" t="str">
        <f t="shared" ca="1" si="3"/>
        <v/>
      </c>
    </row>
    <row r="28" spans="2:12" s="17" customFormat="1" ht="20.100000000000001" customHeight="1" x14ac:dyDescent="0.25">
      <c r="B28" s="34"/>
      <c r="C28" s="25"/>
      <c r="D28" s="25"/>
      <c r="E28" s="25"/>
      <c r="F28" s="23"/>
      <c r="G28" s="25"/>
      <c r="H28" s="25"/>
      <c r="I28" s="25"/>
      <c r="J28" s="29" t="str">
        <f t="shared" ca="1" si="4"/>
        <v/>
      </c>
      <c r="K28" s="67"/>
      <c r="L28" s="29" t="str">
        <f t="shared" ca="1" si="3"/>
        <v/>
      </c>
    </row>
    <row r="29" spans="2:12" s="17" customFormat="1" ht="20.100000000000001" customHeight="1" x14ac:dyDescent="0.25">
      <c r="B29" s="34"/>
      <c r="C29" s="25"/>
      <c r="D29" s="25"/>
      <c r="E29" s="25"/>
      <c r="F29" s="23"/>
      <c r="G29" s="25"/>
      <c r="H29" s="25"/>
      <c r="I29" s="25"/>
      <c r="J29" s="29" t="str">
        <f t="shared" ca="1" si="4"/>
        <v/>
      </c>
      <c r="K29" s="67"/>
      <c r="L29" s="29" t="str">
        <f t="shared" ca="1" si="3"/>
        <v/>
      </c>
    </row>
    <row r="30" spans="2:12" s="17" customFormat="1" ht="20.100000000000001" customHeight="1" x14ac:dyDescent="0.25">
      <c r="B30" s="34"/>
      <c r="C30" s="25"/>
      <c r="D30" s="25"/>
      <c r="E30" s="25"/>
      <c r="F30" s="23"/>
      <c r="G30" s="25"/>
      <c r="H30" s="25"/>
      <c r="I30" s="25"/>
      <c r="J30" s="29" t="str">
        <f t="shared" ca="1" si="4"/>
        <v/>
      </c>
      <c r="K30" s="67"/>
      <c r="L30" s="29" t="str">
        <f t="shared" ca="1" si="3"/>
        <v/>
      </c>
    </row>
    <row r="31" spans="2:12" s="17" customFormat="1" ht="20.100000000000001" customHeight="1" x14ac:dyDescent="0.25">
      <c r="B31" s="34"/>
      <c r="C31" s="25"/>
      <c r="D31" s="25"/>
      <c r="E31" s="25"/>
      <c r="F31" s="23"/>
      <c r="G31" s="25"/>
      <c r="H31" s="25"/>
      <c r="I31" s="25"/>
      <c r="J31" s="29" t="str">
        <f t="shared" ca="1" si="4"/>
        <v/>
      </c>
      <c r="K31" s="67"/>
      <c r="L31" s="29" t="str">
        <f t="shared" ca="1" si="3"/>
        <v/>
      </c>
    </row>
    <row r="32" spans="2:12" s="17" customFormat="1" ht="20.100000000000001" customHeight="1" x14ac:dyDescent="0.25">
      <c r="B32" s="34"/>
      <c r="C32" s="25"/>
      <c r="D32" s="25"/>
      <c r="E32" s="25"/>
      <c r="F32" s="23"/>
      <c r="G32" s="25"/>
      <c r="H32" s="25"/>
      <c r="I32" s="25"/>
      <c r="J32" s="29" t="str">
        <f t="shared" ca="1" si="4"/>
        <v/>
      </c>
      <c r="K32" s="67"/>
      <c r="L32" s="29" t="str">
        <f t="shared" ca="1" si="3"/>
        <v/>
      </c>
    </row>
    <row r="33" spans="2:12" s="17" customFormat="1" ht="20.100000000000001" customHeight="1" x14ac:dyDescent="0.25">
      <c r="B33" s="34"/>
      <c r="C33" s="25"/>
      <c r="D33" s="25"/>
      <c r="E33" s="25"/>
      <c r="F33" s="23"/>
      <c r="G33" s="25"/>
      <c r="H33" s="25"/>
      <c r="I33" s="25"/>
      <c r="J33" s="29" t="str">
        <f t="shared" ca="1" si="4"/>
        <v/>
      </c>
      <c r="K33" s="67"/>
      <c r="L33" s="29" t="str">
        <f t="shared" ca="1" si="3"/>
        <v/>
      </c>
    </row>
    <row r="34" spans="2:12" s="17" customFormat="1" ht="20.100000000000001" customHeight="1" x14ac:dyDescent="0.25">
      <c r="B34" s="34"/>
      <c r="C34" s="25"/>
      <c r="D34" s="25"/>
      <c r="E34" s="25"/>
      <c r="F34" s="23"/>
      <c r="G34" s="25"/>
      <c r="H34" s="25"/>
      <c r="I34" s="25"/>
      <c r="J34" s="29" t="str">
        <f t="shared" ca="1" si="4"/>
        <v/>
      </c>
      <c r="K34" s="67"/>
      <c r="L34" s="29" t="str">
        <f t="shared" ca="1" si="3"/>
        <v/>
      </c>
    </row>
    <row r="35" spans="2:12" s="17" customFormat="1" ht="20.100000000000001" customHeight="1" x14ac:dyDescent="0.25">
      <c r="B35" s="34"/>
      <c r="C35" s="25"/>
      <c r="D35" s="25"/>
      <c r="E35" s="25"/>
      <c r="F35" s="23"/>
      <c r="G35" s="25"/>
      <c r="H35" s="25"/>
      <c r="I35" s="25"/>
      <c r="J35" s="29" t="str">
        <f t="shared" ca="1" si="4"/>
        <v/>
      </c>
      <c r="K35" s="67"/>
      <c r="L35" s="29" t="str">
        <f t="shared" ca="1" si="3"/>
        <v/>
      </c>
    </row>
    <row r="36" spans="2:12" s="17" customFormat="1" ht="20.100000000000001" customHeight="1" x14ac:dyDescent="0.25">
      <c r="B36" s="34"/>
      <c r="C36" s="25"/>
      <c r="D36" s="25"/>
      <c r="E36" s="25"/>
      <c r="F36" s="23"/>
      <c r="G36" s="25"/>
      <c r="H36" s="25"/>
      <c r="I36" s="25"/>
      <c r="J36" s="29" t="str">
        <f t="shared" ca="1" si="4"/>
        <v/>
      </c>
      <c r="K36" s="67"/>
      <c r="L36" s="29" t="str">
        <f t="shared" ca="1" si="3"/>
        <v/>
      </c>
    </row>
    <row r="37" spans="2:12" s="17" customFormat="1" ht="20.100000000000001" customHeight="1" x14ac:dyDescent="0.25">
      <c r="B37" s="34"/>
      <c r="C37" s="25"/>
      <c r="D37" s="25"/>
      <c r="E37" s="25"/>
      <c r="F37" s="23"/>
      <c r="G37" s="25"/>
      <c r="H37" s="25"/>
      <c r="I37" s="25"/>
      <c r="J37" s="29" t="str">
        <f t="shared" ca="1" si="4"/>
        <v/>
      </c>
      <c r="K37" s="67"/>
      <c r="L37" s="29" t="str">
        <f t="shared" ca="1" si="3"/>
        <v/>
      </c>
    </row>
    <row r="38" spans="2:12" s="17" customFormat="1" ht="20.100000000000001" customHeight="1" x14ac:dyDescent="0.25">
      <c r="B38" s="34"/>
      <c r="C38" s="25"/>
      <c r="D38" s="25"/>
      <c r="E38" s="25"/>
      <c r="F38" s="23"/>
      <c r="G38" s="25"/>
      <c r="H38" s="25"/>
      <c r="I38" s="25"/>
      <c r="J38" s="29" t="str">
        <f t="shared" ca="1" si="4"/>
        <v/>
      </c>
      <c r="K38" s="67"/>
      <c r="L38" s="29" t="str">
        <f t="shared" ca="1" si="3"/>
        <v/>
      </c>
    </row>
    <row r="39" spans="2:12" s="17" customFormat="1" ht="20.100000000000001" customHeight="1" x14ac:dyDescent="0.25">
      <c r="B39" s="34"/>
      <c r="C39" s="25"/>
      <c r="D39" s="25"/>
      <c r="E39" s="25"/>
      <c r="F39" s="23"/>
      <c r="G39" s="25"/>
      <c r="H39" s="25"/>
      <c r="I39" s="25"/>
      <c r="J39" s="29" t="str">
        <f t="shared" ca="1" si="4"/>
        <v/>
      </c>
      <c r="K39" s="67"/>
      <c r="L39" s="29" t="str">
        <f t="shared" ca="1" si="3"/>
        <v/>
      </c>
    </row>
    <row r="40" spans="2:12" s="17" customFormat="1" ht="20.100000000000001" customHeight="1" x14ac:dyDescent="0.25">
      <c r="B40" s="34"/>
      <c r="C40" s="25"/>
      <c r="D40" s="25"/>
      <c r="E40" s="25"/>
      <c r="F40" s="23"/>
      <c r="G40" s="25"/>
      <c r="H40" s="25"/>
      <c r="I40" s="25"/>
      <c r="J40" s="29" t="str">
        <f t="shared" ca="1" si="4"/>
        <v/>
      </c>
      <c r="K40" s="67"/>
      <c r="L40" s="29" t="str">
        <f t="shared" ca="1" si="3"/>
        <v/>
      </c>
    </row>
    <row r="41" spans="2:12" s="17" customFormat="1" ht="20.100000000000001" customHeight="1" x14ac:dyDescent="0.25">
      <c r="B41" s="34"/>
      <c r="C41" s="25"/>
      <c r="D41" s="25"/>
      <c r="E41" s="25"/>
      <c r="F41" s="23"/>
      <c r="G41" s="25"/>
      <c r="H41" s="25"/>
      <c r="I41" s="25"/>
      <c r="J41" s="29" t="str">
        <f t="shared" ca="1" si="4"/>
        <v/>
      </c>
      <c r="K41" s="67"/>
      <c r="L41" s="29" t="str">
        <f t="shared" ca="1" si="3"/>
        <v/>
      </c>
    </row>
    <row r="42" spans="2:12" s="17" customFormat="1" ht="20.100000000000001" customHeight="1" x14ac:dyDescent="0.25">
      <c r="B42" s="34"/>
      <c r="C42" s="25"/>
      <c r="D42" s="25"/>
      <c r="E42" s="25"/>
      <c r="F42" s="23"/>
      <c r="G42" s="25"/>
      <c r="H42" s="25"/>
      <c r="I42" s="25"/>
      <c r="J42" s="29" t="str">
        <f t="shared" ca="1" si="4"/>
        <v/>
      </c>
      <c r="K42" s="67"/>
      <c r="L42" s="29" t="str">
        <f t="shared" ca="1" si="3"/>
        <v/>
      </c>
    </row>
    <row r="43" spans="2:12" s="17" customFormat="1" ht="20.100000000000001" customHeight="1" x14ac:dyDescent="0.25">
      <c r="B43" s="34"/>
      <c r="C43" s="25"/>
      <c r="D43" s="25"/>
      <c r="E43" s="25"/>
      <c r="F43" s="23"/>
      <c r="G43" s="25"/>
      <c r="H43" s="25"/>
      <c r="I43" s="25"/>
      <c r="J43" s="29" t="str">
        <f t="shared" ca="1" si="4"/>
        <v/>
      </c>
      <c r="K43" s="67"/>
      <c r="L43" s="29" t="str">
        <f t="shared" ca="1" si="3"/>
        <v/>
      </c>
    </row>
    <row r="44" spans="2:12" s="17" customFormat="1" ht="20.100000000000001" customHeight="1" x14ac:dyDescent="0.25">
      <c r="B44" s="34"/>
      <c r="C44" s="25"/>
      <c r="D44" s="25"/>
      <c r="E44" s="25"/>
      <c r="F44" s="23"/>
      <c r="G44" s="25"/>
      <c r="H44" s="25"/>
      <c r="I44" s="25"/>
      <c r="J44" s="29" t="str">
        <f t="shared" ca="1" si="4"/>
        <v/>
      </c>
      <c r="K44" s="67"/>
      <c r="L44" s="29" t="str">
        <f t="shared" ca="1" si="3"/>
        <v/>
      </c>
    </row>
    <row r="45" spans="2:12" s="17" customFormat="1" ht="20.100000000000001" customHeight="1" x14ac:dyDescent="0.25">
      <c r="B45" s="34"/>
      <c r="C45" s="25"/>
      <c r="D45" s="25"/>
      <c r="E45" s="25"/>
      <c r="F45" s="23"/>
      <c r="G45" s="25"/>
      <c r="H45" s="25"/>
      <c r="I45" s="25"/>
      <c r="J45" s="29" t="str">
        <f t="shared" ca="1" si="4"/>
        <v/>
      </c>
      <c r="K45" s="67"/>
      <c r="L45" s="29" t="str">
        <f t="shared" ca="1" si="3"/>
        <v/>
      </c>
    </row>
    <row r="46" spans="2:12" s="17" customFormat="1" ht="20.100000000000001" customHeight="1" x14ac:dyDescent="0.25">
      <c r="B46" s="34"/>
      <c r="C46" s="25"/>
      <c r="D46" s="25"/>
      <c r="E46" s="25"/>
      <c r="F46" s="23"/>
      <c r="G46" s="25"/>
      <c r="H46" s="25"/>
      <c r="I46" s="25"/>
      <c r="J46" s="29" t="str">
        <f t="shared" ca="1" si="4"/>
        <v/>
      </c>
      <c r="K46" s="67"/>
      <c r="L46" s="29" t="str">
        <f t="shared" ca="1" si="3"/>
        <v/>
      </c>
    </row>
    <row r="47" spans="2:12" s="17" customFormat="1" ht="20.100000000000001" customHeight="1" x14ac:dyDescent="0.25">
      <c r="B47" s="34"/>
      <c r="C47" s="25"/>
      <c r="D47" s="25"/>
      <c r="E47" s="25"/>
      <c r="F47" s="23"/>
      <c r="G47" s="25"/>
      <c r="H47" s="25"/>
      <c r="I47" s="25"/>
      <c r="J47" s="29" t="str">
        <f t="shared" ca="1" si="4"/>
        <v/>
      </c>
      <c r="K47" s="67"/>
      <c r="L47" s="29" t="str">
        <f t="shared" ca="1" si="3"/>
        <v/>
      </c>
    </row>
    <row r="48" spans="2:12" s="17" customFormat="1" ht="20.100000000000001" customHeight="1" x14ac:dyDescent="0.25">
      <c r="B48" s="34"/>
      <c r="C48" s="25"/>
      <c r="D48" s="25"/>
      <c r="E48" s="25"/>
      <c r="F48" s="23"/>
      <c r="G48" s="25"/>
      <c r="H48" s="25"/>
      <c r="I48" s="25"/>
      <c r="J48" s="29" t="str">
        <f t="shared" ca="1" si="4"/>
        <v/>
      </c>
      <c r="K48" s="67"/>
      <c r="L48" s="29" t="str">
        <f t="shared" ca="1" si="3"/>
        <v/>
      </c>
    </row>
    <row r="49" spans="2:12" s="17" customFormat="1" ht="20.100000000000001" customHeight="1" x14ac:dyDescent="0.25">
      <c r="B49" s="34"/>
      <c r="C49" s="25"/>
      <c r="D49" s="25"/>
      <c r="E49" s="25"/>
      <c r="F49" s="23"/>
      <c r="G49" s="25"/>
      <c r="H49" s="25"/>
      <c r="I49" s="25"/>
      <c r="J49" s="29" t="str">
        <f t="shared" ca="1" si="4"/>
        <v/>
      </c>
      <c r="K49" s="67"/>
      <c r="L49" s="29" t="str">
        <f t="shared" ca="1" si="3"/>
        <v/>
      </c>
    </row>
    <row r="50" spans="2:12" s="17" customFormat="1" ht="20.100000000000001" customHeight="1" x14ac:dyDescent="0.25">
      <c r="B50" s="34"/>
      <c r="C50" s="25"/>
      <c r="D50" s="25"/>
      <c r="E50" s="25"/>
      <c r="F50" s="23"/>
      <c r="G50" s="25"/>
      <c r="H50" s="25"/>
      <c r="I50" s="25"/>
      <c r="J50" s="29" t="str">
        <f t="shared" ca="1" si="4"/>
        <v/>
      </c>
      <c r="K50" s="67"/>
      <c r="L50" s="29" t="str">
        <f t="shared" ca="1" si="3"/>
        <v/>
      </c>
    </row>
    <row r="51" spans="2:12" s="17" customFormat="1" ht="20.100000000000001" customHeight="1" x14ac:dyDescent="0.25">
      <c r="B51" s="34"/>
      <c r="C51" s="25"/>
      <c r="D51" s="25"/>
      <c r="E51" s="25"/>
      <c r="F51" s="23"/>
      <c r="G51" s="25"/>
      <c r="H51" s="25"/>
      <c r="I51" s="25"/>
      <c r="J51" s="29" t="str">
        <f t="shared" ca="1" si="4"/>
        <v/>
      </c>
      <c r="K51" s="67"/>
      <c r="L51" s="29" t="str">
        <f t="shared" ca="1" si="3"/>
        <v/>
      </c>
    </row>
    <row r="52" spans="2:12" s="17" customFormat="1" ht="20.100000000000001" customHeight="1" x14ac:dyDescent="0.25">
      <c r="B52" s="34"/>
      <c r="C52" s="25"/>
      <c r="D52" s="25"/>
      <c r="E52" s="25"/>
      <c r="F52" s="23"/>
      <c r="G52" s="25"/>
      <c r="H52" s="25"/>
      <c r="I52" s="25"/>
      <c r="J52" s="29" t="str">
        <f t="shared" ca="1" si="4"/>
        <v/>
      </c>
      <c r="K52" s="67"/>
      <c r="L52" s="29" t="str">
        <f t="shared" ca="1" si="3"/>
        <v/>
      </c>
    </row>
    <row r="53" spans="2:12" s="17" customFormat="1" ht="20.100000000000001" customHeight="1" x14ac:dyDescent="0.25">
      <c r="B53" s="34"/>
      <c r="C53" s="25"/>
      <c r="D53" s="25"/>
      <c r="E53" s="25"/>
      <c r="F53" s="23"/>
      <c r="G53" s="25"/>
      <c r="H53" s="25"/>
      <c r="I53" s="25"/>
      <c r="J53" s="29" t="str">
        <f t="shared" ca="1" si="4"/>
        <v/>
      </c>
      <c r="K53" s="67"/>
      <c r="L53" s="29" t="str">
        <f t="shared" ca="1" si="3"/>
        <v/>
      </c>
    </row>
    <row r="54" spans="2:12" s="17" customFormat="1" ht="20.100000000000001" customHeight="1" x14ac:dyDescent="0.25">
      <c r="B54" s="34"/>
      <c r="C54" s="25"/>
      <c r="D54" s="25"/>
      <c r="E54" s="25"/>
      <c r="F54" s="23"/>
      <c r="G54" s="25"/>
      <c r="H54" s="25"/>
      <c r="I54" s="25"/>
      <c r="J54" s="29" t="str">
        <f t="shared" ca="1" si="4"/>
        <v/>
      </c>
      <c r="K54" s="67"/>
      <c r="L54" s="29" t="str">
        <f t="shared" ca="1" si="3"/>
        <v/>
      </c>
    </row>
    <row r="55" spans="2:12" s="17" customFormat="1" ht="20.100000000000001" customHeight="1" x14ac:dyDescent="0.25">
      <c r="B55" s="34"/>
      <c r="C55" s="25"/>
      <c r="D55" s="25"/>
      <c r="E55" s="25"/>
      <c r="F55" s="23"/>
      <c r="G55" s="25"/>
      <c r="H55" s="25"/>
      <c r="I55" s="25"/>
      <c r="J55" s="29" t="str">
        <f t="shared" ca="1" si="4"/>
        <v/>
      </c>
      <c r="K55" s="67"/>
      <c r="L55" s="29" t="str">
        <f t="shared" ca="1" si="3"/>
        <v/>
      </c>
    </row>
    <row r="56" spans="2:12" s="17" customFormat="1" ht="20.100000000000001" customHeight="1" x14ac:dyDescent="0.25">
      <c r="B56" s="34"/>
      <c r="C56" s="25"/>
      <c r="D56" s="25"/>
      <c r="E56" s="25"/>
      <c r="F56" s="23"/>
      <c r="G56" s="25"/>
      <c r="H56" s="25"/>
      <c r="I56" s="25"/>
      <c r="J56" s="29" t="str">
        <f t="shared" ca="1" si="4"/>
        <v/>
      </c>
      <c r="K56" s="67"/>
      <c r="L56" s="29" t="str">
        <f t="shared" ca="1" si="3"/>
        <v/>
      </c>
    </row>
    <row r="57" spans="2:12" s="17" customFormat="1" ht="20.100000000000001" customHeight="1" x14ac:dyDescent="0.25">
      <c r="B57" s="34"/>
      <c r="C57" s="25"/>
      <c r="D57" s="25"/>
      <c r="E57" s="25"/>
      <c r="F57" s="23"/>
      <c r="G57" s="25"/>
      <c r="H57" s="25"/>
      <c r="I57" s="25"/>
      <c r="J57" s="29" t="str">
        <f t="shared" ca="1" si="4"/>
        <v/>
      </c>
      <c r="K57" s="67"/>
      <c r="L57" s="29" t="str">
        <f t="shared" ca="1" si="3"/>
        <v/>
      </c>
    </row>
    <row r="58" spans="2:12" s="17" customFormat="1" ht="20.100000000000001" customHeight="1" x14ac:dyDescent="0.25">
      <c r="B58" s="34"/>
      <c r="C58" s="25"/>
      <c r="D58" s="25"/>
      <c r="E58" s="25"/>
      <c r="F58" s="23"/>
      <c r="G58" s="25"/>
      <c r="H58" s="25"/>
      <c r="I58" s="25"/>
      <c r="J58" s="29" t="str">
        <f t="shared" ca="1" si="4"/>
        <v/>
      </c>
      <c r="K58" s="67"/>
      <c r="L58" s="29" t="str">
        <f t="shared" ca="1" si="3"/>
        <v/>
      </c>
    </row>
    <row r="59" spans="2:12" s="17" customFormat="1" ht="20.100000000000001" customHeight="1" x14ac:dyDescent="0.25">
      <c r="B59" s="34"/>
      <c r="C59" s="25"/>
      <c r="D59" s="25"/>
      <c r="E59" s="25"/>
      <c r="F59" s="23"/>
      <c r="G59" s="25"/>
      <c r="H59" s="25"/>
      <c r="I59" s="25"/>
      <c r="J59" s="29" t="str">
        <f t="shared" ca="1" si="4"/>
        <v/>
      </c>
      <c r="K59" s="67"/>
      <c r="L59" s="29" t="str">
        <f t="shared" ca="1" si="3"/>
        <v/>
      </c>
    </row>
    <row r="60" spans="2:12" s="17" customFormat="1" ht="20.100000000000001" customHeight="1" x14ac:dyDescent="0.25">
      <c r="B60" s="34"/>
      <c r="C60" s="25"/>
      <c r="D60" s="25"/>
      <c r="E60" s="25"/>
      <c r="F60" s="23"/>
      <c r="G60" s="25"/>
      <c r="H60" s="25"/>
      <c r="I60" s="25"/>
      <c r="J60" s="29" t="str">
        <f t="shared" ca="1" si="4"/>
        <v/>
      </c>
      <c r="K60" s="67"/>
      <c r="L60" s="29" t="str">
        <f t="shared" ca="1" si="3"/>
        <v/>
      </c>
    </row>
    <row r="61" spans="2:12" s="17" customFormat="1" ht="20.100000000000001" customHeight="1" x14ac:dyDescent="0.25">
      <c r="B61" s="34"/>
      <c r="C61" s="25"/>
      <c r="D61" s="25"/>
      <c r="E61" s="25"/>
      <c r="F61" s="23"/>
      <c r="G61" s="25"/>
      <c r="H61" s="25"/>
      <c r="I61" s="25"/>
      <c r="J61" s="29" t="str">
        <f t="shared" ca="1" si="4"/>
        <v/>
      </c>
      <c r="K61" s="67"/>
      <c r="L61" s="29" t="str">
        <f t="shared" ca="1" si="3"/>
        <v/>
      </c>
    </row>
    <row r="62" spans="2:12" s="17" customFormat="1" ht="20.100000000000001" customHeight="1" x14ac:dyDescent="0.25">
      <c r="B62" s="34"/>
      <c r="C62" s="25"/>
      <c r="D62" s="25"/>
      <c r="E62" s="25"/>
      <c r="F62" s="23"/>
      <c r="G62" s="25"/>
      <c r="H62" s="25"/>
      <c r="I62" s="25"/>
      <c r="J62" s="29" t="str">
        <f t="shared" ca="1" si="4"/>
        <v/>
      </c>
      <c r="K62" s="67"/>
      <c r="L62" s="29" t="str">
        <f t="shared" ca="1" si="3"/>
        <v/>
      </c>
    </row>
    <row r="63" spans="2:12" s="17" customFormat="1" ht="20.100000000000001" customHeight="1" x14ac:dyDescent="0.25">
      <c r="B63" s="34"/>
      <c r="C63" s="25"/>
      <c r="D63" s="25"/>
      <c r="E63" s="25"/>
      <c r="F63" s="23"/>
      <c r="G63" s="25"/>
      <c r="H63" s="25"/>
      <c r="I63" s="25"/>
      <c r="J63" s="29" t="str">
        <f t="shared" ca="1" si="4"/>
        <v/>
      </c>
      <c r="K63" s="67"/>
      <c r="L63" s="29" t="str">
        <f t="shared" ca="1" si="3"/>
        <v/>
      </c>
    </row>
    <row r="64" spans="2:12" s="17" customFormat="1" ht="20.100000000000001" customHeight="1" x14ac:dyDescent="0.25">
      <c r="B64" s="34"/>
      <c r="C64" s="25"/>
      <c r="D64" s="25"/>
      <c r="E64" s="25"/>
      <c r="F64" s="23"/>
      <c r="G64" s="25"/>
      <c r="H64" s="25"/>
      <c r="I64" s="25"/>
      <c r="J64" s="29" t="str">
        <f t="shared" ca="1" si="4"/>
        <v/>
      </c>
      <c r="K64" s="67"/>
      <c r="L64" s="29" t="str">
        <f t="shared" ca="1" si="3"/>
        <v/>
      </c>
    </row>
    <row r="65" spans="2:12" s="17" customFormat="1" ht="20.100000000000001" customHeight="1" x14ac:dyDescent="0.25">
      <c r="B65" s="34"/>
      <c r="C65" s="25"/>
      <c r="D65" s="25"/>
      <c r="E65" s="25"/>
      <c r="F65" s="23"/>
      <c r="G65" s="25"/>
      <c r="H65" s="25"/>
      <c r="I65" s="25"/>
      <c r="J65" s="29" t="str">
        <f t="shared" ca="1" si="4"/>
        <v/>
      </c>
      <c r="K65" s="67"/>
      <c r="L65" s="29" t="str">
        <f t="shared" ca="1" si="3"/>
        <v/>
      </c>
    </row>
    <row r="66" spans="2:12" s="17" customFormat="1" ht="20.100000000000001" customHeight="1" x14ac:dyDescent="0.25">
      <c r="B66" s="34"/>
      <c r="C66" s="25"/>
      <c r="D66" s="25"/>
      <c r="E66" s="25"/>
      <c r="F66" s="23"/>
      <c r="G66" s="25"/>
      <c r="H66" s="25"/>
      <c r="I66" s="25"/>
      <c r="J66" s="29" t="str">
        <f t="shared" ca="1" si="4"/>
        <v/>
      </c>
      <c r="K66" s="67"/>
      <c r="L66" s="29" t="str">
        <f t="shared" ca="1" si="3"/>
        <v/>
      </c>
    </row>
    <row r="67" spans="2:12" s="17" customFormat="1" ht="20.100000000000001" customHeight="1" x14ac:dyDescent="0.25">
      <c r="B67" s="34"/>
      <c r="C67" s="25"/>
      <c r="D67" s="25"/>
      <c r="E67" s="25"/>
      <c r="F67" s="23"/>
      <c r="G67" s="25"/>
      <c r="H67" s="25"/>
      <c r="I67" s="25"/>
      <c r="J67" s="29" t="str">
        <f t="shared" ca="1" si="4"/>
        <v/>
      </c>
      <c r="K67" s="67"/>
      <c r="L67" s="29" t="str">
        <f t="shared" ca="1" si="3"/>
        <v/>
      </c>
    </row>
    <row r="68" spans="2:12" s="17" customFormat="1" ht="20.100000000000001" customHeight="1" x14ac:dyDescent="0.25">
      <c r="B68" s="34"/>
      <c r="C68" s="25"/>
      <c r="D68" s="25"/>
      <c r="E68" s="25"/>
      <c r="F68" s="23"/>
      <c r="G68" s="25"/>
      <c r="H68" s="25"/>
      <c r="I68" s="25"/>
      <c r="J68" s="29" t="str">
        <f t="shared" ca="1" si="4"/>
        <v/>
      </c>
      <c r="K68" s="67"/>
      <c r="L68" s="29" t="str">
        <f t="shared" ca="1" si="3"/>
        <v/>
      </c>
    </row>
    <row r="69" spans="2:12" s="17" customFormat="1" ht="20.100000000000001" customHeight="1" x14ac:dyDescent="0.25">
      <c r="B69" s="34"/>
      <c r="C69" s="25"/>
      <c r="D69" s="25"/>
      <c r="E69" s="25"/>
      <c r="F69" s="23"/>
      <c r="G69" s="25"/>
      <c r="H69" s="25"/>
      <c r="I69" s="25"/>
      <c r="J69" s="29" t="str">
        <f t="shared" ca="1" si="4"/>
        <v/>
      </c>
      <c r="K69" s="67"/>
      <c r="L69" s="29" t="str">
        <f t="shared" ca="1" si="3"/>
        <v/>
      </c>
    </row>
    <row r="70" spans="2:12" s="17" customFormat="1" ht="20.100000000000001" customHeight="1" x14ac:dyDescent="0.25">
      <c r="B70" s="34"/>
      <c r="C70" s="25"/>
      <c r="D70" s="25"/>
      <c r="E70" s="25"/>
      <c r="F70" s="23"/>
      <c r="G70" s="25"/>
      <c r="H70" s="25"/>
      <c r="I70" s="25"/>
      <c r="J70" s="29" t="str">
        <f t="shared" ref="J70:J105" ca="1" si="5">IF(B70="","",IF(ISNUMBER(INDIRECT("J"&amp;ROW()-1)),INDIRECT("J"&amp;ROW()-1)+INDIRECT("H"&amp;ROW())-INDIRECT("I"&amp;ROW()),Solde_Réel))</f>
        <v/>
      </c>
      <c r="K70" s="67"/>
      <c r="L70" s="29" t="str">
        <f t="shared" ref="L70:L105" ca="1" si="6">IF(B70="","",IF(ISNUMBER(INDIRECT("L"&amp;ROW()-1)),IF(INDIRECT("K"&amp;ROW())&lt;&gt;"",INDIRECT("L"&amp;ROW()-1)+INDIRECT("H"&amp;ROW())-INDIRECT("I"&amp;ROW()),INDIRECT("L"&amp;ROW()-1)),Solde_Réel))</f>
        <v/>
      </c>
    </row>
    <row r="71" spans="2:12" s="17" customFormat="1" ht="20.100000000000001" customHeight="1" x14ac:dyDescent="0.25">
      <c r="B71" s="34"/>
      <c r="C71" s="25"/>
      <c r="D71" s="25"/>
      <c r="E71" s="25"/>
      <c r="F71" s="23"/>
      <c r="G71" s="25"/>
      <c r="H71" s="25"/>
      <c r="I71" s="25"/>
      <c r="J71" s="29" t="str">
        <f t="shared" ca="1" si="5"/>
        <v/>
      </c>
      <c r="K71" s="67"/>
      <c r="L71" s="29" t="str">
        <f t="shared" ca="1" si="6"/>
        <v/>
      </c>
    </row>
    <row r="72" spans="2:12" s="17" customFormat="1" ht="20.100000000000001" customHeight="1" x14ac:dyDescent="0.25">
      <c r="B72" s="34"/>
      <c r="C72" s="25"/>
      <c r="D72" s="25"/>
      <c r="E72" s="25"/>
      <c r="F72" s="23"/>
      <c r="G72" s="25"/>
      <c r="H72" s="25"/>
      <c r="I72" s="25"/>
      <c r="J72" s="29" t="str">
        <f t="shared" ca="1" si="5"/>
        <v/>
      </c>
      <c r="K72" s="67"/>
      <c r="L72" s="29" t="str">
        <f t="shared" ca="1" si="6"/>
        <v/>
      </c>
    </row>
    <row r="73" spans="2:12" s="17" customFormat="1" ht="20.100000000000001" customHeight="1" x14ac:dyDescent="0.25">
      <c r="B73" s="34"/>
      <c r="C73" s="25"/>
      <c r="D73" s="25"/>
      <c r="E73" s="25"/>
      <c r="F73" s="23"/>
      <c r="G73" s="25"/>
      <c r="H73" s="25"/>
      <c r="I73" s="25"/>
      <c r="J73" s="29" t="str">
        <f t="shared" ca="1" si="5"/>
        <v/>
      </c>
      <c r="K73" s="67"/>
      <c r="L73" s="29" t="str">
        <f t="shared" ca="1" si="6"/>
        <v/>
      </c>
    </row>
    <row r="74" spans="2:12" s="17" customFormat="1" ht="20.100000000000001" customHeight="1" x14ac:dyDescent="0.25">
      <c r="B74" s="34"/>
      <c r="C74" s="25"/>
      <c r="D74" s="25"/>
      <c r="E74" s="25"/>
      <c r="F74" s="23"/>
      <c r="G74" s="25"/>
      <c r="H74" s="25"/>
      <c r="I74" s="25"/>
      <c r="J74" s="29" t="str">
        <f t="shared" ca="1" si="5"/>
        <v/>
      </c>
      <c r="K74" s="67"/>
      <c r="L74" s="29" t="str">
        <f t="shared" ca="1" si="6"/>
        <v/>
      </c>
    </row>
    <row r="75" spans="2:12" s="17" customFormat="1" ht="20.100000000000001" customHeight="1" x14ac:dyDescent="0.25">
      <c r="B75" s="34"/>
      <c r="C75" s="25"/>
      <c r="D75" s="25"/>
      <c r="E75" s="25"/>
      <c r="F75" s="23"/>
      <c r="G75" s="25"/>
      <c r="H75" s="25"/>
      <c r="I75" s="25"/>
      <c r="J75" s="29" t="str">
        <f t="shared" ca="1" si="5"/>
        <v/>
      </c>
      <c r="K75" s="67"/>
      <c r="L75" s="29" t="str">
        <f t="shared" ca="1" si="6"/>
        <v/>
      </c>
    </row>
    <row r="76" spans="2:12" s="17" customFormat="1" ht="20.100000000000001" customHeight="1" x14ac:dyDescent="0.25">
      <c r="B76" s="34"/>
      <c r="C76" s="25"/>
      <c r="D76" s="25"/>
      <c r="E76" s="25"/>
      <c r="F76" s="23"/>
      <c r="G76" s="25"/>
      <c r="H76" s="25"/>
      <c r="I76" s="25"/>
      <c r="J76" s="29" t="str">
        <f t="shared" ca="1" si="5"/>
        <v/>
      </c>
      <c r="K76" s="67"/>
      <c r="L76" s="29" t="str">
        <f t="shared" ca="1" si="6"/>
        <v/>
      </c>
    </row>
    <row r="77" spans="2:12" s="17" customFormat="1" ht="20.100000000000001" customHeight="1" x14ac:dyDescent="0.25">
      <c r="B77" s="34"/>
      <c r="C77" s="25"/>
      <c r="D77" s="25"/>
      <c r="E77" s="25"/>
      <c r="F77" s="23"/>
      <c r="G77" s="25"/>
      <c r="H77" s="25"/>
      <c r="I77" s="25"/>
      <c r="J77" s="29" t="str">
        <f t="shared" ca="1" si="5"/>
        <v/>
      </c>
      <c r="K77" s="67"/>
      <c r="L77" s="29" t="str">
        <f t="shared" ca="1" si="6"/>
        <v/>
      </c>
    </row>
    <row r="78" spans="2:12" s="17" customFormat="1" ht="20.100000000000001" customHeight="1" x14ac:dyDescent="0.25">
      <c r="B78" s="34"/>
      <c r="C78" s="25"/>
      <c r="D78" s="25"/>
      <c r="E78" s="25"/>
      <c r="F78" s="23"/>
      <c r="G78" s="25"/>
      <c r="H78" s="25"/>
      <c r="I78" s="25"/>
      <c r="J78" s="29" t="str">
        <f t="shared" ca="1" si="5"/>
        <v/>
      </c>
      <c r="K78" s="67"/>
      <c r="L78" s="29" t="str">
        <f t="shared" ca="1" si="6"/>
        <v/>
      </c>
    </row>
    <row r="79" spans="2:12" s="17" customFormat="1" ht="20.100000000000001" customHeight="1" x14ac:dyDescent="0.25">
      <c r="B79" s="34"/>
      <c r="C79" s="25"/>
      <c r="D79" s="25"/>
      <c r="E79" s="25"/>
      <c r="F79" s="23"/>
      <c r="G79" s="25"/>
      <c r="H79" s="25"/>
      <c r="I79" s="25"/>
      <c r="J79" s="29" t="str">
        <f t="shared" ca="1" si="5"/>
        <v/>
      </c>
      <c r="K79" s="67"/>
      <c r="L79" s="29" t="str">
        <f t="shared" ca="1" si="6"/>
        <v/>
      </c>
    </row>
    <row r="80" spans="2:12" s="17" customFormat="1" ht="20.100000000000001" customHeight="1" x14ac:dyDescent="0.25">
      <c r="B80" s="34"/>
      <c r="C80" s="25"/>
      <c r="D80" s="25"/>
      <c r="E80" s="25"/>
      <c r="F80" s="23"/>
      <c r="G80" s="25"/>
      <c r="H80" s="25"/>
      <c r="I80" s="25"/>
      <c r="J80" s="29" t="str">
        <f t="shared" ca="1" si="5"/>
        <v/>
      </c>
      <c r="K80" s="67"/>
      <c r="L80" s="29" t="str">
        <f t="shared" ca="1" si="6"/>
        <v/>
      </c>
    </row>
    <row r="81" spans="2:12" s="17" customFormat="1" ht="20.100000000000001" customHeight="1" x14ac:dyDescent="0.25">
      <c r="B81" s="34"/>
      <c r="C81" s="25"/>
      <c r="D81" s="25"/>
      <c r="E81" s="25"/>
      <c r="F81" s="23"/>
      <c r="G81" s="25"/>
      <c r="H81" s="25"/>
      <c r="I81" s="25"/>
      <c r="J81" s="29" t="str">
        <f t="shared" ca="1" si="5"/>
        <v/>
      </c>
      <c r="K81" s="67"/>
      <c r="L81" s="29" t="str">
        <f t="shared" ca="1" si="6"/>
        <v/>
      </c>
    </row>
    <row r="82" spans="2:12" s="17" customFormat="1" ht="20.100000000000001" customHeight="1" x14ac:dyDescent="0.25">
      <c r="B82" s="34"/>
      <c r="C82" s="25"/>
      <c r="D82" s="25"/>
      <c r="E82" s="25"/>
      <c r="F82" s="23"/>
      <c r="G82" s="25"/>
      <c r="H82" s="25"/>
      <c r="I82" s="25"/>
      <c r="J82" s="29" t="str">
        <f t="shared" ca="1" si="5"/>
        <v/>
      </c>
      <c r="K82" s="67"/>
      <c r="L82" s="29" t="str">
        <f t="shared" ca="1" si="6"/>
        <v/>
      </c>
    </row>
    <row r="83" spans="2:12" s="17" customFormat="1" ht="20.100000000000001" customHeight="1" x14ac:dyDescent="0.25">
      <c r="B83" s="34"/>
      <c r="C83" s="25"/>
      <c r="D83" s="25"/>
      <c r="E83" s="25"/>
      <c r="F83" s="23"/>
      <c r="G83" s="25"/>
      <c r="H83" s="25"/>
      <c r="I83" s="25"/>
      <c r="J83" s="29" t="str">
        <f t="shared" ca="1" si="5"/>
        <v/>
      </c>
      <c r="K83" s="67"/>
      <c r="L83" s="29" t="str">
        <f t="shared" ca="1" si="6"/>
        <v/>
      </c>
    </row>
    <row r="84" spans="2:12" s="17" customFormat="1" ht="20.100000000000001" customHeight="1" x14ac:dyDescent="0.25">
      <c r="B84" s="34"/>
      <c r="C84" s="25"/>
      <c r="D84" s="25"/>
      <c r="E84" s="25"/>
      <c r="F84" s="23"/>
      <c r="G84" s="25"/>
      <c r="H84" s="25"/>
      <c r="I84" s="25"/>
      <c r="J84" s="29" t="str">
        <f t="shared" ca="1" si="5"/>
        <v/>
      </c>
      <c r="K84" s="67"/>
      <c r="L84" s="29" t="str">
        <f t="shared" ca="1" si="6"/>
        <v/>
      </c>
    </row>
    <row r="85" spans="2:12" s="17" customFormat="1" ht="20.100000000000001" customHeight="1" x14ac:dyDescent="0.25">
      <c r="B85" s="34"/>
      <c r="C85" s="25"/>
      <c r="D85" s="25"/>
      <c r="E85" s="25"/>
      <c r="F85" s="23"/>
      <c r="G85" s="25"/>
      <c r="H85" s="25"/>
      <c r="I85" s="25"/>
      <c r="J85" s="29" t="str">
        <f t="shared" ca="1" si="5"/>
        <v/>
      </c>
      <c r="K85" s="67"/>
      <c r="L85" s="29" t="str">
        <f t="shared" ca="1" si="6"/>
        <v/>
      </c>
    </row>
    <row r="86" spans="2:12" s="17" customFormat="1" ht="20.100000000000001" customHeight="1" x14ac:dyDescent="0.25">
      <c r="B86" s="34"/>
      <c r="C86" s="25"/>
      <c r="D86" s="25"/>
      <c r="E86" s="25"/>
      <c r="F86" s="23"/>
      <c r="G86" s="25"/>
      <c r="H86" s="25"/>
      <c r="I86" s="25"/>
      <c r="J86" s="29" t="str">
        <f t="shared" ca="1" si="5"/>
        <v/>
      </c>
      <c r="K86" s="67"/>
      <c r="L86" s="29" t="str">
        <f t="shared" ca="1" si="6"/>
        <v/>
      </c>
    </row>
    <row r="87" spans="2:12" s="17" customFormat="1" ht="20.100000000000001" customHeight="1" x14ac:dyDescent="0.25">
      <c r="B87" s="34"/>
      <c r="C87" s="25"/>
      <c r="D87" s="25"/>
      <c r="E87" s="25"/>
      <c r="F87" s="23"/>
      <c r="G87" s="25"/>
      <c r="H87" s="25"/>
      <c r="I87" s="25"/>
      <c r="J87" s="29" t="str">
        <f t="shared" ca="1" si="5"/>
        <v/>
      </c>
      <c r="K87" s="67"/>
      <c r="L87" s="29" t="str">
        <f t="shared" ca="1" si="6"/>
        <v/>
      </c>
    </row>
    <row r="88" spans="2:12" s="17" customFormat="1" ht="20.100000000000001" customHeight="1" x14ac:dyDescent="0.25">
      <c r="B88" s="34"/>
      <c r="C88" s="25"/>
      <c r="D88" s="25"/>
      <c r="E88" s="25"/>
      <c r="F88" s="23"/>
      <c r="G88" s="25"/>
      <c r="H88" s="25"/>
      <c r="I88" s="25"/>
      <c r="J88" s="29" t="str">
        <f t="shared" ca="1" si="5"/>
        <v/>
      </c>
      <c r="K88" s="67"/>
      <c r="L88" s="29" t="str">
        <f t="shared" ca="1" si="6"/>
        <v/>
      </c>
    </row>
    <row r="89" spans="2:12" s="17" customFormat="1" ht="20.100000000000001" customHeight="1" x14ac:dyDescent="0.25">
      <c r="B89" s="34"/>
      <c r="C89" s="25"/>
      <c r="D89" s="25"/>
      <c r="E89" s="25"/>
      <c r="F89" s="23"/>
      <c r="G89" s="25"/>
      <c r="H89" s="25"/>
      <c r="I89" s="25"/>
      <c r="J89" s="29" t="str">
        <f t="shared" ca="1" si="5"/>
        <v/>
      </c>
      <c r="K89" s="67"/>
      <c r="L89" s="29" t="str">
        <f t="shared" ca="1" si="6"/>
        <v/>
      </c>
    </row>
    <row r="90" spans="2:12" s="17" customFormat="1" ht="20.100000000000001" customHeight="1" x14ac:dyDescent="0.25">
      <c r="B90" s="34"/>
      <c r="C90" s="25"/>
      <c r="D90" s="25"/>
      <c r="E90" s="25"/>
      <c r="F90" s="23"/>
      <c r="G90" s="25"/>
      <c r="H90" s="25"/>
      <c r="I90" s="25"/>
      <c r="J90" s="29" t="str">
        <f t="shared" ca="1" si="5"/>
        <v/>
      </c>
      <c r="K90" s="67"/>
      <c r="L90" s="29" t="str">
        <f t="shared" ca="1" si="6"/>
        <v/>
      </c>
    </row>
    <row r="91" spans="2:12" s="17" customFormat="1" ht="20.100000000000001" customHeight="1" x14ac:dyDescent="0.25">
      <c r="B91" s="34"/>
      <c r="C91" s="25"/>
      <c r="D91" s="25"/>
      <c r="E91" s="25"/>
      <c r="F91" s="23"/>
      <c r="G91" s="25"/>
      <c r="H91" s="25"/>
      <c r="I91" s="25"/>
      <c r="J91" s="29" t="str">
        <f t="shared" ca="1" si="5"/>
        <v/>
      </c>
      <c r="K91" s="67"/>
      <c r="L91" s="29" t="str">
        <f t="shared" ca="1" si="6"/>
        <v/>
      </c>
    </row>
    <row r="92" spans="2:12" s="17" customFormat="1" ht="20.100000000000001" customHeight="1" x14ac:dyDescent="0.25">
      <c r="B92" s="34"/>
      <c r="C92" s="25"/>
      <c r="D92" s="25"/>
      <c r="E92" s="25"/>
      <c r="F92" s="23"/>
      <c r="G92" s="25"/>
      <c r="H92" s="25"/>
      <c r="I92" s="25"/>
      <c r="J92" s="29" t="str">
        <f t="shared" ca="1" si="5"/>
        <v/>
      </c>
      <c r="K92" s="67"/>
      <c r="L92" s="29" t="str">
        <f t="shared" ca="1" si="6"/>
        <v/>
      </c>
    </row>
    <row r="93" spans="2:12" s="17" customFormat="1" ht="20.100000000000001" customHeight="1" x14ac:dyDescent="0.25">
      <c r="B93" s="34"/>
      <c r="C93" s="25"/>
      <c r="D93" s="25"/>
      <c r="E93" s="25"/>
      <c r="F93" s="23"/>
      <c r="G93" s="25"/>
      <c r="H93" s="25"/>
      <c r="I93" s="25"/>
      <c r="J93" s="29" t="str">
        <f t="shared" ca="1" si="5"/>
        <v/>
      </c>
      <c r="K93" s="67"/>
      <c r="L93" s="29" t="str">
        <f t="shared" ca="1" si="6"/>
        <v/>
      </c>
    </row>
    <row r="94" spans="2:12" s="17" customFormat="1" ht="20.100000000000001" customHeight="1" x14ac:dyDescent="0.25">
      <c r="B94" s="34"/>
      <c r="C94" s="25"/>
      <c r="D94" s="25"/>
      <c r="E94" s="25"/>
      <c r="F94" s="23"/>
      <c r="G94" s="25"/>
      <c r="H94" s="25"/>
      <c r="I94" s="25"/>
      <c r="J94" s="29" t="str">
        <f t="shared" ca="1" si="5"/>
        <v/>
      </c>
      <c r="K94" s="67"/>
      <c r="L94" s="29" t="str">
        <f t="shared" ca="1" si="6"/>
        <v/>
      </c>
    </row>
    <row r="95" spans="2:12" s="17" customFormat="1" ht="20.100000000000001" customHeight="1" x14ac:dyDescent="0.25">
      <c r="B95" s="34"/>
      <c r="C95" s="25"/>
      <c r="D95" s="25"/>
      <c r="E95" s="25"/>
      <c r="F95" s="23"/>
      <c r="G95" s="25"/>
      <c r="H95" s="25"/>
      <c r="I95" s="25"/>
      <c r="J95" s="29" t="str">
        <f t="shared" ca="1" si="5"/>
        <v/>
      </c>
      <c r="K95" s="67"/>
      <c r="L95" s="29" t="str">
        <f t="shared" ca="1" si="6"/>
        <v/>
      </c>
    </row>
    <row r="96" spans="2:12" s="17" customFormat="1" ht="20.100000000000001" customHeight="1" x14ac:dyDescent="0.25">
      <c r="B96" s="34"/>
      <c r="C96" s="25"/>
      <c r="D96" s="25"/>
      <c r="E96" s="25"/>
      <c r="F96" s="23"/>
      <c r="G96" s="25"/>
      <c r="H96" s="25"/>
      <c r="I96" s="25"/>
      <c r="J96" s="29" t="str">
        <f t="shared" ca="1" si="5"/>
        <v/>
      </c>
      <c r="K96" s="67"/>
      <c r="L96" s="29" t="str">
        <f t="shared" ca="1" si="6"/>
        <v/>
      </c>
    </row>
    <row r="97" spans="2:12" s="17" customFormat="1" ht="20.100000000000001" customHeight="1" x14ac:dyDescent="0.25">
      <c r="B97" s="34"/>
      <c r="C97" s="25"/>
      <c r="D97" s="25"/>
      <c r="E97" s="25"/>
      <c r="F97" s="23"/>
      <c r="G97" s="25"/>
      <c r="H97" s="25"/>
      <c r="I97" s="25"/>
      <c r="J97" s="29" t="str">
        <f t="shared" ca="1" si="5"/>
        <v/>
      </c>
      <c r="K97" s="67"/>
      <c r="L97" s="29" t="str">
        <f t="shared" ca="1" si="6"/>
        <v/>
      </c>
    </row>
    <row r="98" spans="2:12" s="17" customFormat="1" ht="20.100000000000001" customHeight="1" x14ac:dyDescent="0.25">
      <c r="B98" s="34"/>
      <c r="C98" s="25"/>
      <c r="D98" s="25"/>
      <c r="E98" s="25"/>
      <c r="F98" s="23"/>
      <c r="G98" s="25"/>
      <c r="H98" s="25"/>
      <c r="I98" s="25"/>
      <c r="J98" s="29" t="str">
        <f t="shared" ca="1" si="5"/>
        <v/>
      </c>
      <c r="K98" s="67"/>
      <c r="L98" s="29" t="str">
        <f t="shared" ca="1" si="6"/>
        <v/>
      </c>
    </row>
    <row r="99" spans="2:12" s="17" customFormat="1" ht="20.100000000000001" customHeight="1" x14ac:dyDescent="0.25">
      <c r="B99" s="34"/>
      <c r="C99" s="25"/>
      <c r="D99" s="25"/>
      <c r="E99" s="25"/>
      <c r="F99" s="23"/>
      <c r="G99" s="25"/>
      <c r="H99" s="25"/>
      <c r="I99" s="25"/>
      <c r="J99" s="29" t="str">
        <f t="shared" ca="1" si="5"/>
        <v/>
      </c>
      <c r="K99" s="67"/>
      <c r="L99" s="29" t="str">
        <f t="shared" ca="1" si="6"/>
        <v/>
      </c>
    </row>
    <row r="100" spans="2:12" s="17" customFormat="1" ht="20.100000000000001" customHeight="1" x14ac:dyDescent="0.25">
      <c r="B100" s="34"/>
      <c r="C100" s="25"/>
      <c r="D100" s="25"/>
      <c r="E100" s="25"/>
      <c r="F100" s="23"/>
      <c r="G100" s="25"/>
      <c r="H100" s="25"/>
      <c r="I100" s="25"/>
      <c r="J100" s="29" t="str">
        <f t="shared" ca="1" si="5"/>
        <v/>
      </c>
      <c r="K100" s="67"/>
      <c r="L100" s="29" t="str">
        <f t="shared" ca="1" si="6"/>
        <v/>
      </c>
    </row>
    <row r="101" spans="2:12" s="17" customFormat="1" ht="20.100000000000001" customHeight="1" x14ac:dyDescent="0.25">
      <c r="B101" s="34"/>
      <c r="C101" s="25"/>
      <c r="D101" s="25"/>
      <c r="E101" s="25"/>
      <c r="F101" s="23"/>
      <c r="G101" s="25"/>
      <c r="H101" s="25"/>
      <c r="I101" s="25"/>
      <c r="J101" s="29" t="str">
        <f t="shared" ca="1" si="5"/>
        <v/>
      </c>
      <c r="K101" s="67"/>
      <c r="L101" s="29" t="str">
        <f t="shared" ca="1" si="6"/>
        <v/>
      </c>
    </row>
    <row r="102" spans="2:12" s="17" customFormat="1" ht="20.100000000000001" customHeight="1" x14ac:dyDescent="0.25">
      <c r="B102" s="34"/>
      <c r="C102" s="25"/>
      <c r="D102" s="25"/>
      <c r="E102" s="25"/>
      <c r="F102" s="23"/>
      <c r="G102" s="25"/>
      <c r="H102" s="25"/>
      <c r="I102" s="25"/>
      <c r="J102" s="29" t="str">
        <f t="shared" ca="1" si="5"/>
        <v/>
      </c>
      <c r="K102" s="67"/>
      <c r="L102" s="29" t="str">
        <f t="shared" ca="1" si="6"/>
        <v/>
      </c>
    </row>
    <row r="103" spans="2:12" s="17" customFormat="1" ht="20.100000000000001" customHeight="1" x14ac:dyDescent="0.25">
      <c r="B103" s="34"/>
      <c r="C103" s="25"/>
      <c r="D103" s="25"/>
      <c r="E103" s="25"/>
      <c r="F103" s="23"/>
      <c r="G103" s="25"/>
      <c r="H103" s="25"/>
      <c r="I103" s="25"/>
      <c r="J103" s="29" t="str">
        <f t="shared" ca="1" si="5"/>
        <v/>
      </c>
      <c r="K103" s="67"/>
      <c r="L103" s="29" t="str">
        <f t="shared" ca="1" si="6"/>
        <v/>
      </c>
    </row>
    <row r="104" spans="2:12" s="17" customFormat="1" ht="20.100000000000001" customHeight="1" x14ac:dyDescent="0.25">
      <c r="B104" s="34"/>
      <c r="C104" s="25"/>
      <c r="D104" s="25"/>
      <c r="E104" s="25"/>
      <c r="F104" s="23"/>
      <c r="G104" s="25"/>
      <c r="H104" s="25"/>
      <c r="I104" s="25"/>
      <c r="J104" s="29" t="str">
        <f t="shared" ca="1" si="5"/>
        <v/>
      </c>
      <c r="K104" s="67"/>
      <c r="L104" s="29" t="str">
        <f t="shared" ca="1" si="6"/>
        <v/>
      </c>
    </row>
    <row r="105" spans="2:12" s="17" customFormat="1" ht="20.100000000000001" customHeight="1" x14ac:dyDescent="0.25">
      <c r="B105" s="34"/>
      <c r="C105" s="25"/>
      <c r="D105" s="25"/>
      <c r="E105" s="25"/>
      <c r="F105" s="23"/>
      <c r="G105" s="25"/>
      <c r="H105" s="25"/>
      <c r="I105" s="25"/>
      <c r="J105" s="29" t="str">
        <f t="shared" ca="1" si="5"/>
        <v/>
      </c>
      <c r="K105" s="67"/>
      <c r="L105" s="29" t="str">
        <f t="shared" ca="1" si="6"/>
        <v/>
      </c>
    </row>
  </sheetData>
  <sheetProtection sheet="1" objects="1" scenarios="1" selectLockedCells="1"/>
  <sortState ref="B6:L15">
    <sortCondition ref="B5:B15"/>
  </sortState>
  <mergeCells count="6">
    <mergeCell ref="B2:K2"/>
    <mergeCell ref="B3:K3"/>
    <mergeCell ref="B1:C1"/>
    <mergeCell ref="D1:E1"/>
    <mergeCell ref="H1:K1"/>
    <mergeCell ref="F1:G1"/>
  </mergeCells>
  <conditionalFormatting sqref="B7:L7">
    <cfRule type="expression" dxfId="253" priority="100" stopIfTrue="1">
      <formula>AND($B7&lt;&gt;"")</formula>
    </cfRule>
  </conditionalFormatting>
  <conditionalFormatting sqref="B6:L6">
    <cfRule type="expression" dxfId="252" priority="99" stopIfTrue="1">
      <formula>AND($B6&lt;&gt;"")</formula>
    </cfRule>
  </conditionalFormatting>
  <conditionalFormatting sqref="B8:L8">
    <cfRule type="expression" dxfId="251" priority="98" stopIfTrue="1">
      <formula>AND($B8&lt;&gt;"")</formula>
    </cfRule>
  </conditionalFormatting>
  <conditionalFormatting sqref="B9:L9">
    <cfRule type="expression" dxfId="250" priority="97" stopIfTrue="1">
      <formula>AND($B9&lt;&gt;"")</formula>
    </cfRule>
  </conditionalFormatting>
  <conditionalFormatting sqref="B10:L10">
    <cfRule type="expression" dxfId="249" priority="96" stopIfTrue="1">
      <formula>AND($B10&lt;&gt;"")</formula>
    </cfRule>
  </conditionalFormatting>
  <conditionalFormatting sqref="B11:L11">
    <cfRule type="expression" dxfId="248" priority="95" stopIfTrue="1">
      <formula>AND($B11&lt;&gt;"")</formula>
    </cfRule>
  </conditionalFormatting>
  <conditionalFormatting sqref="B12:L12">
    <cfRule type="expression" dxfId="247" priority="94" stopIfTrue="1">
      <formula>AND($B12&lt;&gt;"")</formula>
    </cfRule>
  </conditionalFormatting>
  <conditionalFormatting sqref="B13:L13">
    <cfRule type="expression" dxfId="246" priority="93" stopIfTrue="1">
      <formula>AND($B13&lt;&gt;"")</formula>
    </cfRule>
  </conditionalFormatting>
  <conditionalFormatting sqref="B14:L14">
    <cfRule type="expression" dxfId="245" priority="92" stopIfTrue="1">
      <formula>AND($B14&lt;&gt;"")</formula>
    </cfRule>
  </conditionalFormatting>
  <conditionalFormatting sqref="B15:L15">
    <cfRule type="expression" dxfId="244" priority="91" stopIfTrue="1">
      <formula>AND($B15&lt;&gt;"")</formula>
    </cfRule>
  </conditionalFormatting>
  <conditionalFormatting sqref="B16:L16">
    <cfRule type="expression" dxfId="243" priority="90" stopIfTrue="1">
      <formula>AND($B16&lt;&gt;"")</formula>
    </cfRule>
  </conditionalFormatting>
  <conditionalFormatting sqref="B17:L17">
    <cfRule type="expression" dxfId="242" priority="89" stopIfTrue="1">
      <formula>AND($B17&lt;&gt;"")</formula>
    </cfRule>
  </conditionalFormatting>
  <conditionalFormatting sqref="B18:L18">
    <cfRule type="expression" dxfId="241" priority="88" stopIfTrue="1">
      <formula>AND($B18&lt;&gt;"")</formula>
    </cfRule>
  </conditionalFormatting>
  <conditionalFormatting sqref="B19:L19">
    <cfRule type="expression" dxfId="240" priority="87" stopIfTrue="1">
      <formula>AND($B19&lt;&gt;"")</formula>
    </cfRule>
  </conditionalFormatting>
  <conditionalFormatting sqref="B20:L20">
    <cfRule type="expression" dxfId="239" priority="86" stopIfTrue="1">
      <formula>AND($B20&lt;&gt;"")</formula>
    </cfRule>
  </conditionalFormatting>
  <conditionalFormatting sqref="B21:L21">
    <cfRule type="expression" dxfId="238" priority="85" stopIfTrue="1">
      <formula>AND($B21&lt;&gt;"")</formula>
    </cfRule>
  </conditionalFormatting>
  <conditionalFormatting sqref="B22:L22">
    <cfRule type="expression" dxfId="237" priority="84" stopIfTrue="1">
      <formula>AND($B22&lt;&gt;"")</formula>
    </cfRule>
  </conditionalFormatting>
  <conditionalFormatting sqref="B23:L23">
    <cfRule type="expression" dxfId="236" priority="83" stopIfTrue="1">
      <formula>AND($B23&lt;&gt;"")</formula>
    </cfRule>
  </conditionalFormatting>
  <conditionalFormatting sqref="B24:L24">
    <cfRule type="expression" dxfId="235" priority="82" stopIfTrue="1">
      <formula>AND($B24&lt;&gt;"")</formula>
    </cfRule>
  </conditionalFormatting>
  <conditionalFormatting sqref="B25:L25">
    <cfRule type="expression" dxfId="234" priority="81" stopIfTrue="1">
      <formula>AND($B25&lt;&gt;"")</formula>
    </cfRule>
  </conditionalFormatting>
  <conditionalFormatting sqref="B26:L26">
    <cfRule type="expression" dxfId="233" priority="80" stopIfTrue="1">
      <formula>AND($B26&lt;&gt;"")</formula>
    </cfRule>
  </conditionalFormatting>
  <conditionalFormatting sqref="B27:L27">
    <cfRule type="expression" dxfId="232" priority="79" stopIfTrue="1">
      <formula>AND($B27&lt;&gt;"")</formula>
    </cfRule>
  </conditionalFormatting>
  <conditionalFormatting sqref="B28:L28">
    <cfRule type="expression" dxfId="231" priority="78" stopIfTrue="1">
      <formula>AND($B28&lt;&gt;"")</formula>
    </cfRule>
  </conditionalFormatting>
  <conditionalFormatting sqref="B29:L29">
    <cfRule type="expression" dxfId="230" priority="77" stopIfTrue="1">
      <formula>AND($B29&lt;&gt;"")</formula>
    </cfRule>
  </conditionalFormatting>
  <conditionalFormatting sqref="B30:L30">
    <cfRule type="expression" dxfId="229" priority="76" stopIfTrue="1">
      <formula>AND($B30&lt;&gt;"")</formula>
    </cfRule>
  </conditionalFormatting>
  <conditionalFormatting sqref="B31:L31">
    <cfRule type="expression" dxfId="228" priority="75" stopIfTrue="1">
      <formula>AND($B31&lt;&gt;"")</formula>
    </cfRule>
  </conditionalFormatting>
  <conditionalFormatting sqref="B32:L32">
    <cfRule type="expression" dxfId="227" priority="74" stopIfTrue="1">
      <formula>AND($B32&lt;&gt;"")</formula>
    </cfRule>
  </conditionalFormatting>
  <conditionalFormatting sqref="B33:L33">
    <cfRule type="expression" dxfId="226" priority="73" stopIfTrue="1">
      <formula>AND($B33&lt;&gt;"")</formula>
    </cfRule>
  </conditionalFormatting>
  <conditionalFormatting sqref="B34:L34">
    <cfRule type="expression" dxfId="225" priority="72" stopIfTrue="1">
      <formula>AND($B34&lt;&gt;"")</formula>
    </cfRule>
  </conditionalFormatting>
  <conditionalFormatting sqref="B35:L35">
    <cfRule type="expression" dxfId="224" priority="71" stopIfTrue="1">
      <formula>AND($B35&lt;&gt;"")</formula>
    </cfRule>
  </conditionalFormatting>
  <conditionalFormatting sqref="B36:L36">
    <cfRule type="expression" dxfId="223" priority="70" stopIfTrue="1">
      <formula>AND($B36&lt;&gt;"")</formula>
    </cfRule>
  </conditionalFormatting>
  <conditionalFormatting sqref="B37:L37">
    <cfRule type="expression" dxfId="222" priority="69" stopIfTrue="1">
      <formula>AND($B37&lt;&gt;"")</formula>
    </cfRule>
  </conditionalFormatting>
  <conditionalFormatting sqref="B38:L38">
    <cfRule type="expression" dxfId="221" priority="68" stopIfTrue="1">
      <formula>AND($B38&lt;&gt;"")</formula>
    </cfRule>
  </conditionalFormatting>
  <conditionalFormatting sqref="B39:L39">
    <cfRule type="expression" dxfId="220" priority="67" stopIfTrue="1">
      <formula>AND($B39&lt;&gt;"")</formula>
    </cfRule>
  </conditionalFormatting>
  <conditionalFormatting sqref="B40:L40">
    <cfRule type="expression" dxfId="219" priority="66" stopIfTrue="1">
      <formula>AND($B40&lt;&gt;"")</formula>
    </cfRule>
  </conditionalFormatting>
  <conditionalFormatting sqref="B41:L41">
    <cfRule type="expression" dxfId="218" priority="65" stopIfTrue="1">
      <formula>AND($B41&lt;&gt;"")</formula>
    </cfRule>
  </conditionalFormatting>
  <conditionalFormatting sqref="B42:L42">
    <cfRule type="expression" dxfId="217" priority="64" stopIfTrue="1">
      <formula>AND($B42&lt;&gt;"")</formula>
    </cfRule>
  </conditionalFormatting>
  <conditionalFormatting sqref="B43:L43">
    <cfRule type="expression" dxfId="216" priority="63" stopIfTrue="1">
      <formula>AND($B43&lt;&gt;"")</formula>
    </cfRule>
  </conditionalFormatting>
  <conditionalFormatting sqref="B44:L44">
    <cfRule type="expression" dxfId="215" priority="62" stopIfTrue="1">
      <formula>AND($B44&lt;&gt;"")</formula>
    </cfRule>
  </conditionalFormatting>
  <conditionalFormatting sqref="B45:L45">
    <cfRule type="expression" dxfId="214" priority="61" stopIfTrue="1">
      <formula>AND($B45&lt;&gt;"")</formula>
    </cfRule>
  </conditionalFormatting>
  <conditionalFormatting sqref="B46:L46">
    <cfRule type="expression" dxfId="213" priority="60" stopIfTrue="1">
      <formula>AND($B46&lt;&gt;"")</formula>
    </cfRule>
  </conditionalFormatting>
  <conditionalFormatting sqref="B47:L47">
    <cfRule type="expression" dxfId="212" priority="59" stopIfTrue="1">
      <formula>AND($B47&lt;&gt;"")</formula>
    </cfRule>
  </conditionalFormatting>
  <conditionalFormatting sqref="B48:L48">
    <cfRule type="expression" dxfId="211" priority="58" stopIfTrue="1">
      <formula>AND($B48&lt;&gt;"")</formula>
    </cfRule>
  </conditionalFormatting>
  <conditionalFormatting sqref="B49:L49">
    <cfRule type="expression" dxfId="210" priority="57" stopIfTrue="1">
      <formula>AND($B49&lt;&gt;"")</formula>
    </cfRule>
  </conditionalFormatting>
  <conditionalFormatting sqref="B50:L50">
    <cfRule type="expression" dxfId="209" priority="56" stopIfTrue="1">
      <formula>AND($B50&lt;&gt;"")</formula>
    </cfRule>
  </conditionalFormatting>
  <conditionalFormatting sqref="B51:L51">
    <cfRule type="expression" dxfId="208" priority="55" stopIfTrue="1">
      <formula>AND($B51&lt;&gt;"")</formula>
    </cfRule>
  </conditionalFormatting>
  <conditionalFormatting sqref="B52:L52">
    <cfRule type="expression" dxfId="207" priority="54" stopIfTrue="1">
      <formula>AND($B52&lt;&gt;"")</formula>
    </cfRule>
  </conditionalFormatting>
  <conditionalFormatting sqref="B53:L53">
    <cfRule type="expression" dxfId="206" priority="53" stopIfTrue="1">
      <formula>AND($B53&lt;&gt;"")</formula>
    </cfRule>
  </conditionalFormatting>
  <conditionalFormatting sqref="B54:L54">
    <cfRule type="expression" dxfId="205" priority="52" stopIfTrue="1">
      <formula>AND($B54&lt;&gt;"")</formula>
    </cfRule>
  </conditionalFormatting>
  <conditionalFormatting sqref="B55:L55">
    <cfRule type="expression" dxfId="204" priority="51" stopIfTrue="1">
      <formula>AND($B55&lt;&gt;"")</formula>
    </cfRule>
  </conditionalFormatting>
  <conditionalFormatting sqref="B56:L56">
    <cfRule type="expression" dxfId="203" priority="50" stopIfTrue="1">
      <formula>AND($B56&lt;&gt;"")</formula>
    </cfRule>
  </conditionalFormatting>
  <conditionalFormatting sqref="B57:L57">
    <cfRule type="expression" dxfId="202" priority="49" stopIfTrue="1">
      <formula>AND($B57&lt;&gt;"")</formula>
    </cfRule>
  </conditionalFormatting>
  <conditionalFormatting sqref="B58:L58">
    <cfRule type="expression" dxfId="201" priority="48" stopIfTrue="1">
      <formula>AND($B58&lt;&gt;"")</formula>
    </cfRule>
  </conditionalFormatting>
  <conditionalFormatting sqref="B59:L59">
    <cfRule type="expression" dxfId="200" priority="47" stopIfTrue="1">
      <formula>AND($B59&lt;&gt;"")</formula>
    </cfRule>
  </conditionalFormatting>
  <conditionalFormatting sqref="B60:L60">
    <cfRule type="expression" dxfId="199" priority="46" stopIfTrue="1">
      <formula>AND($B60&lt;&gt;"")</formula>
    </cfRule>
  </conditionalFormatting>
  <conditionalFormatting sqref="B61:L61">
    <cfRule type="expression" dxfId="198" priority="45" stopIfTrue="1">
      <formula>AND($B61&lt;&gt;"")</formula>
    </cfRule>
  </conditionalFormatting>
  <conditionalFormatting sqref="B62:L62">
    <cfRule type="expression" dxfId="197" priority="44" stopIfTrue="1">
      <formula>AND($B62&lt;&gt;"")</formula>
    </cfRule>
  </conditionalFormatting>
  <conditionalFormatting sqref="B63:L63">
    <cfRule type="expression" dxfId="196" priority="43" stopIfTrue="1">
      <formula>AND($B63&lt;&gt;"")</formula>
    </cfRule>
  </conditionalFormatting>
  <conditionalFormatting sqref="B64:L64">
    <cfRule type="expression" dxfId="195" priority="42" stopIfTrue="1">
      <formula>AND($B64&lt;&gt;"")</formula>
    </cfRule>
  </conditionalFormatting>
  <conditionalFormatting sqref="B65:L65">
    <cfRule type="expression" dxfId="194" priority="41" stopIfTrue="1">
      <formula>AND($B65&lt;&gt;"")</formula>
    </cfRule>
  </conditionalFormatting>
  <conditionalFormatting sqref="B66:L66">
    <cfRule type="expression" dxfId="193" priority="40" stopIfTrue="1">
      <formula>AND($B66&lt;&gt;"")</formula>
    </cfRule>
  </conditionalFormatting>
  <conditionalFormatting sqref="B67:L67">
    <cfRule type="expression" dxfId="192" priority="39" stopIfTrue="1">
      <formula>AND($B67&lt;&gt;"")</formula>
    </cfRule>
  </conditionalFormatting>
  <conditionalFormatting sqref="B68:L68">
    <cfRule type="expression" dxfId="191" priority="38" stopIfTrue="1">
      <formula>AND($B68&lt;&gt;"")</formula>
    </cfRule>
  </conditionalFormatting>
  <conditionalFormatting sqref="B69:L69">
    <cfRule type="expression" dxfId="190" priority="37" stopIfTrue="1">
      <formula>AND($B69&lt;&gt;"")</formula>
    </cfRule>
  </conditionalFormatting>
  <conditionalFormatting sqref="B70:L70">
    <cfRule type="expression" dxfId="189" priority="36" stopIfTrue="1">
      <formula>AND($B70&lt;&gt;"")</formula>
    </cfRule>
  </conditionalFormatting>
  <conditionalFormatting sqref="B71:L71">
    <cfRule type="expression" dxfId="188" priority="35" stopIfTrue="1">
      <formula>AND($B71&lt;&gt;"")</formula>
    </cfRule>
  </conditionalFormatting>
  <conditionalFormatting sqref="B72:L72">
    <cfRule type="expression" dxfId="187" priority="34" stopIfTrue="1">
      <formula>AND($B72&lt;&gt;"")</formula>
    </cfRule>
  </conditionalFormatting>
  <conditionalFormatting sqref="B73:L73">
    <cfRule type="expression" dxfId="186" priority="33" stopIfTrue="1">
      <formula>AND($B73&lt;&gt;"")</formula>
    </cfRule>
  </conditionalFormatting>
  <conditionalFormatting sqref="B74:L74">
    <cfRule type="expression" dxfId="185" priority="32" stopIfTrue="1">
      <formula>AND($B74&lt;&gt;"")</formula>
    </cfRule>
  </conditionalFormatting>
  <conditionalFormatting sqref="B75:L75">
    <cfRule type="expression" dxfId="184" priority="31" stopIfTrue="1">
      <formula>AND($B75&lt;&gt;"")</formula>
    </cfRule>
  </conditionalFormatting>
  <conditionalFormatting sqref="B76:L76">
    <cfRule type="expression" dxfId="183" priority="30" stopIfTrue="1">
      <formula>AND($B76&lt;&gt;"")</formula>
    </cfRule>
  </conditionalFormatting>
  <conditionalFormatting sqref="B77:L77">
    <cfRule type="expression" dxfId="182" priority="29" stopIfTrue="1">
      <formula>AND($B77&lt;&gt;"")</formula>
    </cfRule>
  </conditionalFormatting>
  <conditionalFormatting sqref="B78:L78">
    <cfRule type="expression" dxfId="181" priority="28" stopIfTrue="1">
      <formula>AND($B78&lt;&gt;"")</formula>
    </cfRule>
  </conditionalFormatting>
  <conditionalFormatting sqref="B79:L79">
    <cfRule type="expression" dxfId="180" priority="27" stopIfTrue="1">
      <formula>AND($B79&lt;&gt;"")</formula>
    </cfRule>
  </conditionalFormatting>
  <conditionalFormatting sqref="B80:L80">
    <cfRule type="expression" dxfId="179" priority="26" stopIfTrue="1">
      <formula>AND($B80&lt;&gt;"")</formula>
    </cfRule>
  </conditionalFormatting>
  <conditionalFormatting sqref="B81:L81">
    <cfRule type="expression" dxfId="178" priority="25" stopIfTrue="1">
      <formula>AND($B81&lt;&gt;"")</formula>
    </cfRule>
  </conditionalFormatting>
  <conditionalFormatting sqref="B82:L82">
    <cfRule type="expression" dxfId="177" priority="24" stopIfTrue="1">
      <formula>AND($B82&lt;&gt;"")</formula>
    </cfRule>
  </conditionalFormatting>
  <conditionalFormatting sqref="B83:L83">
    <cfRule type="expression" dxfId="176" priority="23" stopIfTrue="1">
      <formula>AND($B83&lt;&gt;"")</formula>
    </cfRule>
  </conditionalFormatting>
  <conditionalFormatting sqref="B84:L84">
    <cfRule type="expression" dxfId="175" priority="22" stopIfTrue="1">
      <formula>AND($B84&lt;&gt;"")</formula>
    </cfRule>
  </conditionalFormatting>
  <conditionalFormatting sqref="B85:L85">
    <cfRule type="expression" dxfId="174" priority="21" stopIfTrue="1">
      <formula>AND($B85&lt;&gt;"")</formula>
    </cfRule>
  </conditionalFormatting>
  <conditionalFormatting sqref="B86:L86">
    <cfRule type="expression" dxfId="173" priority="20" stopIfTrue="1">
      <formula>AND($B86&lt;&gt;"")</formula>
    </cfRule>
  </conditionalFormatting>
  <conditionalFormatting sqref="B87:L87">
    <cfRule type="expression" dxfId="172" priority="19" stopIfTrue="1">
      <formula>AND($B87&lt;&gt;"")</formula>
    </cfRule>
  </conditionalFormatting>
  <conditionalFormatting sqref="B88:L88">
    <cfRule type="expression" dxfId="171" priority="18" stopIfTrue="1">
      <formula>AND($B88&lt;&gt;"")</formula>
    </cfRule>
  </conditionalFormatting>
  <conditionalFormatting sqref="B89:L89">
    <cfRule type="expression" dxfId="170" priority="17" stopIfTrue="1">
      <formula>AND($B89&lt;&gt;"")</formula>
    </cfRule>
  </conditionalFormatting>
  <conditionalFormatting sqref="B90:L90">
    <cfRule type="expression" dxfId="169" priority="16" stopIfTrue="1">
      <formula>AND($B90&lt;&gt;"")</formula>
    </cfRule>
  </conditionalFormatting>
  <conditionalFormatting sqref="B91:L91">
    <cfRule type="expression" dxfId="168" priority="15" stopIfTrue="1">
      <formula>AND($B91&lt;&gt;"")</formula>
    </cfRule>
  </conditionalFormatting>
  <conditionalFormatting sqref="B92:L92">
    <cfRule type="expression" dxfId="167" priority="14" stopIfTrue="1">
      <formula>AND($B92&lt;&gt;"")</formula>
    </cfRule>
  </conditionalFormatting>
  <conditionalFormatting sqref="B93:L93">
    <cfRule type="expression" dxfId="166" priority="13" stopIfTrue="1">
      <formula>AND($B93&lt;&gt;"")</formula>
    </cfRule>
  </conditionalFormatting>
  <conditionalFormatting sqref="B94:L94">
    <cfRule type="expression" dxfId="165" priority="12" stopIfTrue="1">
      <formula>AND($B94&lt;&gt;"")</formula>
    </cfRule>
  </conditionalFormatting>
  <conditionalFormatting sqref="B95:L95">
    <cfRule type="expression" dxfId="164" priority="11" stopIfTrue="1">
      <formula>AND($B95&lt;&gt;"")</formula>
    </cfRule>
  </conditionalFormatting>
  <conditionalFormatting sqref="B96:L96">
    <cfRule type="expression" dxfId="163" priority="10" stopIfTrue="1">
      <formula>AND($B96&lt;&gt;"")</formula>
    </cfRule>
  </conditionalFormatting>
  <conditionalFormatting sqref="B97:L97">
    <cfRule type="expression" dxfId="162" priority="9" stopIfTrue="1">
      <formula>AND($B97&lt;&gt;"")</formula>
    </cfRule>
  </conditionalFormatting>
  <conditionalFormatting sqref="B98:L98">
    <cfRule type="expression" dxfId="161" priority="8" stopIfTrue="1">
      <formula>AND($B98&lt;&gt;"")</formula>
    </cfRule>
  </conditionalFormatting>
  <conditionalFormatting sqref="B99:L99">
    <cfRule type="expression" dxfId="160" priority="7" stopIfTrue="1">
      <formula>AND($B99&lt;&gt;"")</formula>
    </cfRule>
  </conditionalFormatting>
  <conditionalFormatting sqref="B100:L100">
    <cfRule type="expression" dxfId="159" priority="6" stopIfTrue="1">
      <formula>AND($B100&lt;&gt;"")</formula>
    </cfRule>
  </conditionalFormatting>
  <conditionalFormatting sqref="B101:L101">
    <cfRule type="expression" dxfId="158" priority="5" stopIfTrue="1">
      <formula>AND($B101&lt;&gt;"")</formula>
    </cfRule>
  </conditionalFormatting>
  <conditionalFormatting sqref="B102:L102">
    <cfRule type="expression" dxfId="157" priority="4" stopIfTrue="1">
      <formula>AND($B102&lt;&gt;"")</formula>
    </cfRule>
  </conditionalFormatting>
  <conditionalFormatting sqref="B103:L103">
    <cfRule type="expression" dxfId="156" priority="3" stopIfTrue="1">
      <formula>AND($B103&lt;&gt;"")</formula>
    </cfRule>
  </conditionalFormatting>
  <conditionalFormatting sqref="B104:L104">
    <cfRule type="expression" dxfId="155" priority="2" stopIfTrue="1">
      <formula>AND($B104&lt;&gt;"")</formula>
    </cfRule>
  </conditionalFormatting>
  <conditionalFormatting sqref="B105:L105">
    <cfRule type="expression" dxfId="154" priority="1" stopIfTrue="1">
      <formula>AND($B105&lt;&gt;"")</formula>
    </cfRule>
  </conditionalFormatting>
  <dataValidations count="1">
    <dataValidation type="list" allowBlank="1" showInputMessage="1" showErrorMessage="1" sqref="F6:F105">
      <formula1>Chèque_men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7030A0"/>
  </sheetPr>
  <dimension ref="B1:O105"/>
  <sheetViews>
    <sheetView workbookViewId="0">
      <pane ySplit="5" topLeftCell="A6" activePane="bottomLeft" state="frozen"/>
      <selection pane="bottomLeft"/>
    </sheetView>
  </sheetViews>
  <sheetFormatPr baseColWidth="10" defaultColWidth="0" defaultRowHeight="19.5" x14ac:dyDescent="0.25"/>
  <cols>
    <col min="1" max="1" width="2.7109375" style="24" customWidth="1"/>
    <col min="2" max="2" width="11.85546875" style="41" customWidth="1"/>
    <col min="3" max="5" width="30.7109375" style="24" customWidth="1"/>
    <col min="6" max="6" width="20.7109375" style="24" customWidth="1"/>
    <col min="7" max="7" width="14.85546875" style="24" customWidth="1"/>
    <col min="8" max="9" width="12.140625" style="24" customWidth="1"/>
    <col min="10" max="10" width="16.42578125" style="30" customWidth="1"/>
    <col min="11" max="11" width="3.5703125" style="68" customWidth="1"/>
    <col min="12" max="12" width="15.140625" style="24" hidden="1" customWidth="1"/>
    <col min="13" max="13" width="2.7109375" style="24" customWidth="1"/>
    <col min="14" max="15" width="4.7109375" style="24" hidden="1" customWidth="1"/>
    <col min="16" max="16" width="0" style="24" hidden="1" customWidth="1"/>
    <col min="17" max="16384" width="0" style="24" hidden="1"/>
  </cols>
  <sheetData>
    <row r="1" spans="2:14" ht="60" customHeight="1" x14ac:dyDescent="0.25">
      <c r="B1" s="37"/>
      <c r="C1" s="37"/>
      <c r="D1" s="91" t="s">
        <v>83</v>
      </c>
      <c r="E1" s="92"/>
      <c r="F1" s="92"/>
      <c r="G1" s="92"/>
      <c r="H1" s="93"/>
      <c r="I1" s="37"/>
      <c r="J1" s="62"/>
      <c r="K1" s="65"/>
      <c r="N1" s="24">
        <f ca="1">LOOKUP(9^9,J:J)</f>
        <v>0</v>
      </c>
    </row>
    <row r="2" spans="2:14" s="50" customFormat="1" ht="30.75" customHeight="1" x14ac:dyDescent="0.25">
      <c r="B2" s="88" t="str">
        <f>"Suivi des opérations du livret A"</f>
        <v>Suivi des opérations du livret A</v>
      </c>
      <c r="C2" s="89"/>
      <c r="D2" s="89"/>
      <c r="E2" s="89"/>
      <c r="F2" s="89"/>
      <c r="G2" s="89"/>
      <c r="H2" s="89"/>
      <c r="I2" s="89"/>
      <c r="J2" s="89"/>
      <c r="K2" s="90"/>
      <c r="L2" s="57"/>
      <c r="N2" s="50">
        <f ca="1">LOOKUP(9^9,L:L)</f>
        <v>0</v>
      </c>
    </row>
    <row r="3" spans="2:14" ht="60.75" customHeight="1" x14ac:dyDescent="0.25">
      <c r="B3" s="85" t="s">
        <v>92</v>
      </c>
      <c r="C3" s="86"/>
      <c r="D3" s="86"/>
      <c r="E3" s="86"/>
      <c r="F3" s="86"/>
      <c r="G3" s="86"/>
      <c r="H3" s="86"/>
      <c r="I3" s="86"/>
      <c r="J3" s="86"/>
      <c r="K3" s="87"/>
      <c r="L3" s="38"/>
    </row>
    <row r="4" spans="2:14" s="50" customFormat="1" ht="20.100000000000001" customHeight="1" x14ac:dyDescent="0.25">
      <c r="B4" s="58" t="s">
        <v>41</v>
      </c>
      <c r="C4" s="57" t="s">
        <v>0</v>
      </c>
      <c r="D4" s="57" t="s">
        <v>1</v>
      </c>
      <c r="E4" s="57" t="s">
        <v>2</v>
      </c>
      <c r="F4" s="57" t="s">
        <v>5</v>
      </c>
      <c r="G4" s="57" t="s">
        <v>6</v>
      </c>
      <c r="H4" s="57" t="s">
        <v>3</v>
      </c>
      <c r="I4" s="57" t="s">
        <v>4</v>
      </c>
      <c r="J4" s="63" t="s">
        <v>9</v>
      </c>
      <c r="K4" s="54" t="s">
        <v>7</v>
      </c>
      <c r="L4" s="57" t="s">
        <v>8</v>
      </c>
    </row>
    <row r="5" spans="2:14" ht="20.100000000000001" customHeight="1" x14ac:dyDescent="0.25">
      <c r="B5" s="39">
        <v>42370</v>
      </c>
      <c r="C5" s="40"/>
      <c r="D5" s="40"/>
      <c r="E5" s="40"/>
      <c r="F5" s="40" t="s">
        <v>38</v>
      </c>
      <c r="G5" s="40"/>
      <c r="H5" s="40"/>
      <c r="I5" s="40"/>
      <c r="J5" s="64">
        <f ca="1">IF(ISNUMBER(INDIRECT("j"&amp;ROW()-1)),INDIRECT("j"&amp;ROW()-1)+INDIRECT("H"&amp;ROW())-INDIRECT("I"&amp;ROW()),Solde_Livret_A)</f>
        <v>0</v>
      </c>
      <c r="K5" s="66" t="s">
        <v>7</v>
      </c>
      <c r="L5" s="40">
        <f ca="1">IF(ISNUMBER(INDIRECT("L"&amp;ROW()-1)),IF(INDIRECT("K"&amp;ROW())&lt;&gt;"",INDIRECT("L"&amp;ROW()-1)+INDIRECT("H"&amp;ROW())-INDIRECT("I"&amp;ROW()),INDIRECT("L"&amp;ROW()-1)),Solde_Livret_A)</f>
        <v>0</v>
      </c>
    </row>
    <row r="6" spans="2:14" ht="20.100000000000001" customHeight="1" x14ac:dyDescent="0.25">
      <c r="J6" s="30" t="str">
        <f ca="1">IF(B6="","",IF(ISNUMBER(INDIRECT("j"&amp;ROW()-1)),INDIRECT("j"&amp;ROW()-1)+INDIRECT("H"&amp;ROW())-INDIRECT("I"&amp;ROW()),Solde_Livret_A))</f>
        <v/>
      </c>
      <c r="K6" s="67"/>
      <c r="L6" s="24" t="str">
        <f t="shared" ref="L6:L37" ca="1" si="0">IF(B6="","",IF(ISNUMBER(INDIRECT("L"&amp;ROW()-1)),IF(INDIRECT("K"&amp;ROW())&lt;&gt;"",INDIRECT("L"&amp;ROW()-1)+INDIRECT("H"&amp;ROW())-INDIRECT("I"&amp;ROW()),INDIRECT("L"&amp;ROW()-1)),Solde_Livret_A))</f>
        <v/>
      </c>
    </row>
    <row r="7" spans="2:14" ht="20.100000000000001" customHeight="1" x14ac:dyDescent="0.25">
      <c r="J7" s="30" t="str">
        <f ca="1">IF(B7="","",IF(ISNUMBER(INDIRECT("j"&amp;ROW()-1)),INDIRECT("j"&amp;ROW()-1)+INDIRECT("H"&amp;ROW())-INDIRECT("I"&amp;ROW()),Solde_Livret_A))</f>
        <v/>
      </c>
      <c r="K7" s="67"/>
      <c r="L7" s="24" t="str">
        <f t="shared" ca="1" si="0"/>
        <v/>
      </c>
    </row>
    <row r="8" spans="2:14" ht="20.100000000000001" customHeight="1" x14ac:dyDescent="0.25">
      <c r="J8" s="30" t="str">
        <f ca="1">IF(B8="","",IF(ISNUMBER(INDIRECT("j"&amp;ROW()-1)),INDIRECT("j"&amp;ROW()-1)+INDIRECT("H"&amp;ROW())-INDIRECT("I"&amp;ROW()),Solde_Livret_A))</f>
        <v/>
      </c>
      <c r="K8" s="67"/>
      <c r="L8" s="24" t="str">
        <f t="shared" ca="1" si="0"/>
        <v/>
      </c>
    </row>
    <row r="9" spans="2:14" ht="20.100000000000001" customHeight="1" x14ac:dyDescent="0.25">
      <c r="J9" s="30" t="str">
        <f ca="1">IF(B9="","",IF(ISNUMBER(INDIRECT("j"&amp;ROW()-1)),INDIRECT("j"&amp;ROW()-1)+INDIRECT("H"&amp;ROW())-INDIRECT("I"&amp;ROW()),Solde_Livret_A))</f>
        <v/>
      </c>
      <c r="K9" s="67"/>
      <c r="L9" s="24" t="str">
        <f t="shared" ca="1" si="0"/>
        <v/>
      </c>
    </row>
    <row r="10" spans="2:14" ht="20.100000000000001" customHeight="1" x14ac:dyDescent="0.25">
      <c r="J10" s="30" t="str">
        <f ca="1">IF(B10="","",IF(ISNUMBER(INDIRECT("j"&amp;ROW()-1)),INDIRECT("j"&amp;ROW()-1)+INDIRECT("H"&amp;ROW())-INDIRECT("I"&amp;ROW()),Solde_Livret_A))</f>
        <v/>
      </c>
      <c r="K10" s="67"/>
      <c r="L10" s="24" t="str">
        <f t="shared" ca="1" si="0"/>
        <v/>
      </c>
    </row>
    <row r="11" spans="2:14" ht="20.100000000000001" customHeight="1" x14ac:dyDescent="0.25">
      <c r="J11" s="30" t="str">
        <f t="shared" ref="J11:J37" ca="1" si="1">IF(B11="","",IF(ISNUMBER(INDIRECT("j"&amp;ROW()-1)),INDIRECT("j"&amp;ROW()-1)+INDIRECT("H"&amp;ROW())-INDIRECT("I"&amp;ROW()),Solde_Livret_A))</f>
        <v/>
      </c>
      <c r="K11" s="67"/>
      <c r="L11" s="24" t="str">
        <f t="shared" ca="1" si="0"/>
        <v/>
      </c>
    </row>
    <row r="12" spans="2:14" ht="20.100000000000001" customHeight="1" x14ac:dyDescent="0.25">
      <c r="J12" s="30" t="str">
        <f t="shared" ca="1" si="1"/>
        <v/>
      </c>
      <c r="K12" s="67"/>
      <c r="L12" s="24" t="str">
        <f t="shared" ca="1" si="0"/>
        <v/>
      </c>
    </row>
    <row r="13" spans="2:14" ht="20.100000000000001" customHeight="1" x14ac:dyDescent="0.25">
      <c r="J13" s="30" t="str">
        <f t="shared" ca="1" si="1"/>
        <v/>
      </c>
      <c r="K13" s="67"/>
      <c r="L13" s="24" t="str">
        <f t="shared" ca="1" si="0"/>
        <v/>
      </c>
    </row>
    <row r="14" spans="2:14" ht="20.100000000000001" customHeight="1" x14ac:dyDescent="0.25">
      <c r="J14" s="30" t="str">
        <f t="shared" ca="1" si="1"/>
        <v/>
      </c>
      <c r="K14" s="67"/>
      <c r="L14" s="24" t="str">
        <f t="shared" ca="1" si="0"/>
        <v/>
      </c>
    </row>
    <row r="15" spans="2:14" ht="20.100000000000001" customHeight="1" x14ac:dyDescent="0.25">
      <c r="J15" s="30" t="str">
        <f t="shared" ca="1" si="1"/>
        <v/>
      </c>
      <c r="K15" s="67"/>
      <c r="L15" s="24" t="str">
        <f t="shared" ca="1" si="0"/>
        <v/>
      </c>
    </row>
    <row r="16" spans="2:14" ht="20.100000000000001" customHeight="1" x14ac:dyDescent="0.25">
      <c r="J16" s="30" t="str">
        <f t="shared" ca="1" si="1"/>
        <v/>
      </c>
      <c r="K16" s="67"/>
      <c r="L16" s="24" t="str">
        <f t="shared" ca="1" si="0"/>
        <v/>
      </c>
    </row>
    <row r="17" spans="10:12" ht="20.100000000000001" customHeight="1" x14ac:dyDescent="0.25">
      <c r="J17" s="30" t="str">
        <f t="shared" ca="1" si="1"/>
        <v/>
      </c>
      <c r="K17" s="67"/>
      <c r="L17" s="24" t="str">
        <f t="shared" ca="1" si="0"/>
        <v/>
      </c>
    </row>
    <row r="18" spans="10:12" ht="20.100000000000001" customHeight="1" x14ac:dyDescent="0.25">
      <c r="J18" s="30" t="str">
        <f t="shared" ca="1" si="1"/>
        <v/>
      </c>
      <c r="K18" s="67"/>
      <c r="L18" s="24" t="str">
        <f t="shared" ca="1" si="0"/>
        <v/>
      </c>
    </row>
    <row r="19" spans="10:12" ht="20.100000000000001" customHeight="1" x14ac:dyDescent="0.25">
      <c r="J19" s="30" t="str">
        <f t="shared" ca="1" si="1"/>
        <v/>
      </c>
      <c r="K19" s="67"/>
      <c r="L19" s="24" t="str">
        <f t="shared" ca="1" si="0"/>
        <v/>
      </c>
    </row>
    <row r="20" spans="10:12" ht="20.100000000000001" customHeight="1" x14ac:dyDescent="0.25">
      <c r="J20" s="30" t="str">
        <f t="shared" ca="1" si="1"/>
        <v/>
      </c>
      <c r="K20" s="67"/>
      <c r="L20" s="24" t="str">
        <f t="shared" ca="1" si="0"/>
        <v/>
      </c>
    </row>
    <row r="21" spans="10:12" ht="20.100000000000001" customHeight="1" x14ac:dyDescent="0.25">
      <c r="J21" s="30" t="str">
        <f t="shared" ca="1" si="1"/>
        <v/>
      </c>
      <c r="K21" s="67"/>
      <c r="L21" s="24" t="str">
        <f t="shared" ca="1" si="0"/>
        <v/>
      </c>
    </row>
    <row r="22" spans="10:12" ht="20.100000000000001" customHeight="1" x14ac:dyDescent="0.25">
      <c r="J22" s="30" t="str">
        <f t="shared" ca="1" si="1"/>
        <v/>
      </c>
      <c r="K22" s="67"/>
      <c r="L22" s="24" t="str">
        <f t="shared" ca="1" si="0"/>
        <v/>
      </c>
    </row>
    <row r="23" spans="10:12" ht="20.100000000000001" customHeight="1" x14ac:dyDescent="0.25">
      <c r="J23" s="30" t="str">
        <f t="shared" ca="1" si="1"/>
        <v/>
      </c>
      <c r="K23" s="67"/>
      <c r="L23" s="24" t="str">
        <f t="shared" ca="1" si="0"/>
        <v/>
      </c>
    </row>
    <row r="24" spans="10:12" ht="20.100000000000001" customHeight="1" x14ac:dyDescent="0.25">
      <c r="J24" s="30" t="str">
        <f t="shared" ca="1" si="1"/>
        <v/>
      </c>
      <c r="K24" s="67"/>
      <c r="L24" s="24" t="str">
        <f t="shared" ca="1" si="0"/>
        <v/>
      </c>
    </row>
    <row r="25" spans="10:12" ht="20.100000000000001" customHeight="1" x14ac:dyDescent="0.25">
      <c r="J25" s="30" t="str">
        <f t="shared" ca="1" si="1"/>
        <v/>
      </c>
      <c r="K25" s="67"/>
      <c r="L25" s="24" t="str">
        <f t="shared" ca="1" si="0"/>
        <v/>
      </c>
    </row>
    <row r="26" spans="10:12" ht="20.100000000000001" customHeight="1" x14ac:dyDescent="0.25">
      <c r="J26" s="30" t="str">
        <f t="shared" ca="1" si="1"/>
        <v/>
      </c>
      <c r="K26" s="67"/>
      <c r="L26" s="24" t="str">
        <f t="shared" ca="1" si="0"/>
        <v/>
      </c>
    </row>
    <row r="27" spans="10:12" ht="20.100000000000001" customHeight="1" x14ac:dyDescent="0.25">
      <c r="J27" s="30" t="str">
        <f t="shared" ca="1" si="1"/>
        <v/>
      </c>
      <c r="K27" s="67"/>
      <c r="L27" s="24" t="str">
        <f t="shared" ca="1" si="0"/>
        <v/>
      </c>
    </row>
    <row r="28" spans="10:12" ht="20.100000000000001" customHeight="1" x14ac:dyDescent="0.25">
      <c r="J28" s="30" t="str">
        <f t="shared" ca="1" si="1"/>
        <v/>
      </c>
      <c r="K28" s="67"/>
      <c r="L28" s="24" t="str">
        <f t="shared" ca="1" si="0"/>
        <v/>
      </c>
    </row>
    <row r="29" spans="10:12" ht="20.100000000000001" customHeight="1" x14ac:dyDescent="0.25">
      <c r="J29" s="30" t="str">
        <f t="shared" ca="1" si="1"/>
        <v/>
      </c>
      <c r="K29" s="67"/>
      <c r="L29" s="24" t="str">
        <f t="shared" ca="1" si="0"/>
        <v/>
      </c>
    </row>
    <row r="30" spans="10:12" ht="20.100000000000001" customHeight="1" x14ac:dyDescent="0.25">
      <c r="J30" s="30" t="str">
        <f t="shared" ca="1" si="1"/>
        <v/>
      </c>
      <c r="K30" s="67"/>
      <c r="L30" s="24" t="str">
        <f t="shared" ca="1" si="0"/>
        <v/>
      </c>
    </row>
    <row r="31" spans="10:12" ht="20.100000000000001" customHeight="1" x14ac:dyDescent="0.25">
      <c r="J31" s="30" t="str">
        <f t="shared" ca="1" si="1"/>
        <v/>
      </c>
      <c r="K31" s="67"/>
      <c r="L31" s="24" t="str">
        <f t="shared" ca="1" si="0"/>
        <v/>
      </c>
    </row>
    <row r="32" spans="10:12" ht="20.100000000000001" customHeight="1" x14ac:dyDescent="0.25">
      <c r="J32" s="30" t="str">
        <f t="shared" ca="1" si="1"/>
        <v/>
      </c>
      <c r="K32" s="67"/>
      <c r="L32" s="24" t="str">
        <f t="shared" ca="1" si="0"/>
        <v/>
      </c>
    </row>
    <row r="33" spans="10:12" ht="20.100000000000001" customHeight="1" x14ac:dyDescent="0.25">
      <c r="J33" s="30" t="str">
        <f t="shared" ca="1" si="1"/>
        <v/>
      </c>
      <c r="K33" s="67"/>
      <c r="L33" s="24" t="str">
        <f t="shared" ca="1" si="0"/>
        <v/>
      </c>
    </row>
    <row r="34" spans="10:12" ht="20.100000000000001" customHeight="1" x14ac:dyDescent="0.25">
      <c r="J34" s="30" t="str">
        <f t="shared" ca="1" si="1"/>
        <v/>
      </c>
      <c r="K34" s="67"/>
      <c r="L34" s="24" t="str">
        <f t="shared" ca="1" si="0"/>
        <v/>
      </c>
    </row>
    <row r="35" spans="10:12" ht="20.100000000000001" customHeight="1" x14ac:dyDescent="0.25">
      <c r="J35" s="30" t="str">
        <f t="shared" ca="1" si="1"/>
        <v/>
      </c>
      <c r="K35" s="67"/>
      <c r="L35" s="24" t="str">
        <f t="shared" ca="1" si="0"/>
        <v/>
      </c>
    </row>
    <row r="36" spans="10:12" ht="20.100000000000001" customHeight="1" x14ac:dyDescent="0.25">
      <c r="J36" s="30" t="str">
        <f t="shared" ca="1" si="1"/>
        <v/>
      </c>
      <c r="K36" s="67"/>
      <c r="L36" s="24" t="str">
        <f t="shared" ca="1" si="0"/>
        <v/>
      </c>
    </row>
    <row r="37" spans="10:12" ht="20.100000000000001" customHeight="1" x14ac:dyDescent="0.25">
      <c r="J37" s="30" t="str">
        <f t="shared" ca="1" si="1"/>
        <v/>
      </c>
      <c r="K37" s="67"/>
      <c r="L37" s="24" t="str">
        <f t="shared" ca="1" si="0"/>
        <v/>
      </c>
    </row>
    <row r="38" spans="10:12" ht="20.100000000000001" customHeight="1" x14ac:dyDescent="0.25">
      <c r="J38" s="30" t="str">
        <f t="shared" ref="J38:J69" ca="1" si="2">IF(B38="","",IF(ISNUMBER(INDIRECT("j"&amp;ROW()-1)),INDIRECT("j"&amp;ROW()-1)+INDIRECT("H"&amp;ROW())-INDIRECT("I"&amp;ROW()),Solde_Livret_A))</f>
        <v/>
      </c>
      <c r="K38" s="67"/>
      <c r="L38" s="24" t="str">
        <f t="shared" ref="L38:L69" ca="1" si="3">IF(B38="","",IF(ISNUMBER(INDIRECT("L"&amp;ROW()-1)),IF(INDIRECT("K"&amp;ROW())&lt;&gt;"",INDIRECT("L"&amp;ROW()-1)+INDIRECT("H"&amp;ROW())-INDIRECT("I"&amp;ROW()),INDIRECT("L"&amp;ROW()-1)),Solde_Livret_A))</f>
        <v/>
      </c>
    </row>
    <row r="39" spans="10:12" ht="20.100000000000001" customHeight="1" x14ac:dyDescent="0.25">
      <c r="J39" s="30" t="str">
        <f t="shared" ca="1" si="2"/>
        <v/>
      </c>
      <c r="K39" s="67"/>
      <c r="L39" s="24" t="str">
        <f t="shared" ca="1" si="3"/>
        <v/>
      </c>
    </row>
    <row r="40" spans="10:12" ht="20.100000000000001" customHeight="1" x14ac:dyDescent="0.25">
      <c r="J40" s="30" t="str">
        <f t="shared" ca="1" si="2"/>
        <v/>
      </c>
      <c r="K40" s="67"/>
      <c r="L40" s="24" t="str">
        <f t="shared" ca="1" si="3"/>
        <v/>
      </c>
    </row>
    <row r="41" spans="10:12" ht="20.100000000000001" customHeight="1" x14ac:dyDescent="0.25">
      <c r="J41" s="30" t="str">
        <f t="shared" ca="1" si="2"/>
        <v/>
      </c>
      <c r="K41" s="67"/>
      <c r="L41" s="24" t="str">
        <f t="shared" ca="1" si="3"/>
        <v/>
      </c>
    </row>
    <row r="42" spans="10:12" ht="20.100000000000001" customHeight="1" x14ac:dyDescent="0.25">
      <c r="J42" s="30" t="str">
        <f t="shared" ca="1" si="2"/>
        <v/>
      </c>
      <c r="K42" s="67"/>
      <c r="L42" s="24" t="str">
        <f t="shared" ca="1" si="3"/>
        <v/>
      </c>
    </row>
    <row r="43" spans="10:12" ht="20.100000000000001" customHeight="1" x14ac:dyDescent="0.25">
      <c r="J43" s="30" t="str">
        <f t="shared" ca="1" si="2"/>
        <v/>
      </c>
      <c r="K43" s="67"/>
      <c r="L43" s="24" t="str">
        <f t="shared" ca="1" si="3"/>
        <v/>
      </c>
    </row>
    <row r="44" spans="10:12" ht="20.100000000000001" customHeight="1" x14ac:dyDescent="0.25">
      <c r="J44" s="30" t="str">
        <f t="shared" ca="1" si="2"/>
        <v/>
      </c>
      <c r="K44" s="67"/>
      <c r="L44" s="24" t="str">
        <f t="shared" ca="1" si="3"/>
        <v/>
      </c>
    </row>
    <row r="45" spans="10:12" ht="20.100000000000001" customHeight="1" x14ac:dyDescent="0.25">
      <c r="J45" s="30" t="str">
        <f t="shared" ca="1" si="2"/>
        <v/>
      </c>
      <c r="K45" s="67"/>
      <c r="L45" s="24" t="str">
        <f t="shared" ca="1" si="3"/>
        <v/>
      </c>
    </row>
    <row r="46" spans="10:12" ht="20.100000000000001" customHeight="1" x14ac:dyDescent="0.25">
      <c r="J46" s="30" t="str">
        <f t="shared" ca="1" si="2"/>
        <v/>
      </c>
      <c r="K46" s="67"/>
      <c r="L46" s="24" t="str">
        <f t="shared" ca="1" si="3"/>
        <v/>
      </c>
    </row>
    <row r="47" spans="10:12" ht="20.100000000000001" customHeight="1" x14ac:dyDescent="0.25">
      <c r="J47" s="30" t="str">
        <f t="shared" ca="1" si="2"/>
        <v/>
      </c>
      <c r="K47" s="67"/>
      <c r="L47" s="24" t="str">
        <f t="shared" ca="1" si="3"/>
        <v/>
      </c>
    </row>
    <row r="48" spans="10:12" ht="20.100000000000001" customHeight="1" x14ac:dyDescent="0.25">
      <c r="J48" s="30" t="str">
        <f t="shared" ca="1" si="2"/>
        <v/>
      </c>
      <c r="K48" s="67"/>
      <c r="L48" s="24" t="str">
        <f t="shared" ca="1" si="3"/>
        <v/>
      </c>
    </row>
    <row r="49" spans="10:12" ht="20.100000000000001" customHeight="1" x14ac:dyDescent="0.25">
      <c r="J49" s="30" t="str">
        <f t="shared" ca="1" si="2"/>
        <v/>
      </c>
      <c r="K49" s="67"/>
      <c r="L49" s="24" t="str">
        <f t="shared" ca="1" si="3"/>
        <v/>
      </c>
    </row>
    <row r="50" spans="10:12" ht="20.100000000000001" customHeight="1" x14ac:dyDescent="0.25">
      <c r="J50" s="30" t="str">
        <f t="shared" ca="1" si="2"/>
        <v/>
      </c>
      <c r="K50" s="67"/>
      <c r="L50" s="24" t="str">
        <f t="shared" ca="1" si="3"/>
        <v/>
      </c>
    </row>
    <row r="51" spans="10:12" ht="20.100000000000001" customHeight="1" x14ac:dyDescent="0.25">
      <c r="J51" s="30" t="str">
        <f t="shared" ca="1" si="2"/>
        <v/>
      </c>
      <c r="K51" s="67"/>
      <c r="L51" s="24" t="str">
        <f t="shared" ca="1" si="3"/>
        <v/>
      </c>
    </row>
    <row r="52" spans="10:12" ht="20.100000000000001" customHeight="1" x14ac:dyDescent="0.25">
      <c r="J52" s="30" t="str">
        <f t="shared" ca="1" si="2"/>
        <v/>
      </c>
      <c r="K52" s="67"/>
      <c r="L52" s="24" t="str">
        <f t="shared" ca="1" si="3"/>
        <v/>
      </c>
    </row>
    <row r="53" spans="10:12" ht="20.100000000000001" customHeight="1" x14ac:dyDescent="0.25">
      <c r="J53" s="30" t="str">
        <f t="shared" ca="1" si="2"/>
        <v/>
      </c>
      <c r="K53" s="67"/>
      <c r="L53" s="24" t="str">
        <f t="shared" ca="1" si="3"/>
        <v/>
      </c>
    </row>
    <row r="54" spans="10:12" ht="20.100000000000001" customHeight="1" x14ac:dyDescent="0.25">
      <c r="J54" s="30" t="str">
        <f t="shared" ca="1" si="2"/>
        <v/>
      </c>
      <c r="K54" s="67"/>
      <c r="L54" s="24" t="str">
        <f t="shared" ca="1" si="3"/>
        <v/>
      </c>
    </row>
    <row r="55" spans="10:12" ht="20.100000000000001" customHeight="1" x14ac:dyDescent="0.25">
      <c r="J55" s="30" t="str">
        <f t="shared" ca="1" si="2"/>
        <v/>
      </c>
      <c r="K55" s="67"/>
      <c r="L55" s="24" t="str">
        <f t="shared" ca="1" si="3"/>
        <v/>
      </c>
    </row>
    <row r="56" spans="10:12" ht="20.100000000000001" customHeight="1" x14ac:dyDescent="0.25">
      <c r="J56" s="30" t="str">
        <f t="shared" ca="1" si="2"/>
        <v/>
      </c>
      <c r="K56" s="67"/>
      <c r="L56" s="24" t="str">
        <f t="shared" ca="1" si="3"/>
        <v/>
      </c>
    </row>
    <row r="57" spans="10:12" ht="20.100000000000001" customHeight="1" x14ac:dyDescent="0.25">
      <c r="J57" s="30" t="str">
        <f t="shared" ca="1" si="2"/>
        <v/>
      </c>
      <c r="K57" s="67"/>
      <c r="L57" s="24" t="str">
        <f t="shared" ca="1" si="3"/>
        <v/>
      </c>
    </row>
    <row r="58" spans="10:12" ht="20.100000000000001" customHeight="1" x14ac:dyDescent="0.25">
      <c r="J58" s="30" t="str">
        <f t="shared" ca="1" si="2"/>
        <v/>
      </c>
      <c r="K58" s="67"/>
      <c r="L58" s="24" t="str">
        <f t="shared" ca="1" si="3"/>
        <v/>
      </c>
    </row>
    <row r="59" spans="10:12" ht="20.100000000000001" customHeight="1" x14ac:dyDescent="0.25">
      <c r="J59" s="30" t="str">
        <f t="shared" ca="1" si="2"/>
        <v/>
      </c>
      <c r="K59" s="67"/>
      <c r="L59" s="24" t="str">
        <f t="shared" ca="1" si="3"/>
        <v/>
      </c>
    </row>
    <row r="60" spans="10:12" ht="20.100000000000001" customHeight="1" x14ac:dyDescent="0.25">
      <c r="J60" s="30" t="str">
        <f t="shared" ca="1" si="2"/>
        <v/>
      </c>
      <c r="K60" s="67"/>
      <c r="L60" s="24" t="str">
        <f t="shared" ca="1" si="3"/>
        <v/>
      </c>
    </row>
    <row r="61" spans="10:12" ht="20.100000000000001" customHeight="1" x14ac:dyDescent="0.25">
      <c r="J61" s="30" t="str">
        <f t="shared" ca="1" si="2"/>
        <v/>
      </c>
      <c r="K61" s="67"/>
      <c r="L61" s="24" t="str">
        <f t="shared" ca="1" si="3"/>
        <v/>
      </c>
    </row>
    <row r="62" spans="10:12" ht="20.100000000000001" customHeight="1" x14ac:dyDescent="0.25">
      <c r="J62" s="30" t="str">
        <f t="shared" ca="1" si="2"/>
        <v/>
      </c>
      <c r="K62" s="67"/>
      <c r="L62" s="24" t="str">
        <f t="shared" ca="1" si="3"/>
        <v/>
      </c>
    </row>
    <row r="63" spans="10:12" ht="20.100000000000001" customHeight="1" x14ac:dyDescent="0.25">
      <c r="J63" s="30" t="str">
        <f t="shared" ca="1" si="2"/>
        <v/>
      </c>
      <c r="K63" s="67"/>
      <c r="L63" s="24" t="str">
        <f t="shared" ca="1" si="3"/>
        <v/>
      </c>
    </row>
    <row r="64" spans="10:12" ht="20.100000000000001" customHeight="1" x14ac:dyDescent="0.25">
      <c r="J64" s="30" t="str">
        <f t="shared" ca="1" si="2"/>
        <v/>
      </c>
      <c r="K64" s="67"/>
      <c r="L64" s="24" t="str">
        <f t="shared" ca="1" si="3"/>
        <v/>
      </c>
    </row>
    <row r="65" spans="10:12" ht="20.100000000000001" customHeight="1" x14ac:dyDescent="0.25">
      <c r="J65" s="30" t="str">
        <f t="shared" ca="1" si="2"/>
        <v/>
      </c>
      <c r="K65" s="67"/>
      <c r="L65" s="24" t="str">
        <f t="shared" ca="1" si="3"/>
        <v/>
      </c>
    </row>
    <row r="66" spans="10:12" ht="20.100000000000001" customHeight="1" x14ac:dyDescent="0.25">
      <c r="J66" s="30" t="str">
        <f t="shared" ca="1" si="2"/>
        <v/>
      </c>
      <c r="K66" s="67"/>
      <c r="L66" s="24" t="str">
        <f t="shared" ca="1" si="3"/>
        <v/>
      </c>
    </row>
    <row r="67" spans="10:12" ht="20.100000000000001" customHeight="1" x14ac:dyDescent="0.25">
      <c r="J67" s="30" t="str">
        <f t="shared" ca="1" si="2"/>
        <v/>
      </c>
      <c r="K67" s="67"/>
      <c r="L67" s="24" t="str">
        <f t="shared" ca="1" si="3"/>
        <v/>
      </c>
    </row>
    <row r="68" spans="10:12" ht="20.100000000000001" customHeight="1" x14ac:dyDescent="0.25">
      <c r="J68" s="30" t="str">
        <f t="shared" ca="1" si="2"/>
        <v/>
      </c>
      <c r="K68" s="67"/>
      <c r="L68" s="24" t="str">
        <f t="shared" ca="1" si="3"/>
        <v/>
      </c>
    </row>
    <row r="69" spans="10:12" ht="20.100000000000001" customHeight="1" x14ac:dyDescent="0.25">
      <c r="J69" s="30" t="str">
        <f t="shared" ca="1" si="2"/>
        <v/>
      </c>
      <c r="K69" s="67"/>
      <c r="L69" s="24" t="str">
        <f t="shared" ca="1" si="3"/>
        <v/>
      </c>
    </row>
    <row r="70" spans="10:12" ht="20.100000000000001" customHeight="1" x14ac:dyDescent="0.25">
      <c r="J70" s="30" t="str">
        <f t="shared" ref="J70:J105" ca="1" si="4">IF(B70="","",IF(ISNUMBER(INDIRECT("j"&amp;ROW()-1)),INDIRECT("j"&amp;ROW()-1)+INDIRECT("H"&amp;ROW())-INDIRECT("I"&amp;ROW()),Solde_Livret_A))</f>
        <v/>
      </c>
      <c r="K70" s="67"/>
      <c r="L70" s="24" t="str">
        <f t="shared" ref="L70:L105" ca="1" si="5">IF(B70="","",IF(ISNUMBER(INDIRECT("L"&amp;ROW()-1)),IF(INDIRECT("K"&amp;ROW())&lt;&gt;"",INDIRECT("L"&amp;ROW()-1)+INDIRECT("H"&amp;ROW())-INDIRECT("I"&amp;ROW()),INDIRECT("L"&amp;ROW()-1)),Solde_Livret_A))</f>
        <v/>
      </c>
    </row>
    <row r="71" spans="10:12" ht="20.100000000000001" customHeight="1" x14ac:dyDescent="0.25">
      <c r="J71" s="30" t="str">
        <f t="shared" ca="1" si="4"/>
        <v/>
      </c>
      <c r="K71" s="67"/>
      <c r="L71" s="24" t="str">
        <f t="shared" ca="1" si="5"/>
        <v/>
      </c>
    </row>
    <row r="72" spans="10:12" ht="20.100000000000001" customHeight="1" x14ac:dyDescent="0.25">
      <c r="J72" s="30" t="str">
        <f t="shared" ca="1" si="4"/>
        <v/>
      </c>
      <c r="K72" s="67"/>
      <c r="L72" s="24" t="str">
        <f t="shared" ca="1" si="5"/>
        <v/>
      </c>
    </row>
    <row r="73" spans="10:12" ht="20.100000000000001" customHeight="1" x14ac:dyDescent="0.25">
      <c r="J73" s="30" t="str">
        <f t="shared" ca="1" si="4"/>
        <v/>
      </c>
      <c r="K73" s="67"/>
      <c r="L73" s="24" t="str">
        <f t="shared" ca="1" si="5"/>
        <v/>
      </c>
    </row>
    <row r="74" spans="10:12" ht="20.100000000000001" customHeight="1" x14ac:dyDescent="0.25">
      <c r="J74" s="30" t="str">
        <f t="shared" ca="1" si="4"/>
        <v/>
      </c>
      <c r="K74" s="67"/>
      <c r="L74" s="24" t="str">
        <f t="shared" ca="1" si="5"/>
        <v/>
      </c>
    </row>
    <row r="75" spans="10:12" ht="20.100000000000001" customHeight="1" x14ac:dyDescent="0.25">
      <c r="J75" s="30" t="str">
        <f t="shared" ca="1" si="4"/>
        <v/>
      </c>
      <c r="K75" s="67"/>
      <c r="L75" s="24" t="str">
        <f t="shared" ca="1" si="5"/>
        <v/>
      </c>
    </row>
    <row r="76" spans="10:12" ht="20.100000000000001" customHeight="1" x14ac:dyDescent="0.25">
      <c r="J76" s="30" t="str">
        <f t="shared" ca="1" si="4"/>
        <v/>
      </c>
      <c r="K76" s="67"/>
      <c r="L76" s="24" t="str">
        <f t="shared" ca="1" si="5"/>
        <v/>
      </c>
    </row>
    <row r="77" spans="10:12" ht="20.100000000000001" customHeight="1" x14ac:dyDescent="0.25">
      <c r="J77" s="30" t="str">
        <f t="shared" ca="1" si="4"/>
        <v/>
      </c>
      <c r="K77" s="67"/>
      <c r="L77" s="24" t="str">
        <f t="shared" ca="1" si="5"/>
        <v/>
      </c>
    </row>
    <row r="78" spans="10:12" ht="20.100000000000001" customHeight="1" x14ac:dyDescent="0.25">
      <c r="J78" s="30" t="str">
        <f t="shared" ca="1" si="4"/>
        <v/>
      </c>
      <c r="K78" s="67"/>
      <c r="L78" s="24" t="str">
        <f t="shared" ca="1" si="5"/>
        <v/>
      </c>
    </row>
    <row r="79" spans="10:12" ht="20.100000000000001" customHeight="1" x14ac:dyDescent="0.25">
      <c r="J79" s="30" t="str">
        <f t="shared" ca="1" si="4"/>
        <v/>
      </c>
      <c r="K79" s="67"/>
      <c r="L79" s="24" t="str">
        <f t="shared" ca="1" si="5"/>
        <v/>
      </c>
    </row>
    <row r="80" spans="10:12" ht="20.100000000000001" customHeight="1" x14ac:dyDescent="0.25">
      <c r="J80" s="30" t="str">
        <f t="shared" ca="1" si="4"/>
        <v/>
      </c>
      <c r="K80" s="67"/>
      <c r="L80" s="24" t="str">
        <f t="shared" ca="1" si="5"/>
        <v/>
      </c>
    </row>
    <row r="81" spans="10:12" ht="20.100000000000001" customHeight="1" x14ac:dyDescent="0.25">
      <c r="J81" s="30" t="str">
        <f t="shared" ca="1" si="4"/>
        <v/>
      </c>
      <c r="K81" s="67"/>
      <c r="L81" s="24" t="str">
        <f t="shared" ca="1" si="5"/>
        <v/>
      </c>
    </row>
    <row r="82" spans="10:12" ht="20.100000000000001" customHeight="1" x14ac:dyDescent="0.25">
      <c r="J82" s="30" t="str">
        <f t="shared" ca="1" si="4"/>
        <v/>
      </c>
      <c r="K82" s="67"/>
      <c r="L82" s="24" t="str">
        <f t="shared" ca="1" si="5"/>
        <v/>
      </c>
    </row>
    <row r="83" spans="10:12" ht="20.100000000000001" customHeight="1" x14ac:dyDescent="0.25">
      <c r="J83" s="30" t="str">
        <f t="shared" ca="1" si="4"/>
        <v/>
      </c>
      <c r="K83" s="67"/>
      <c r="L83" s="24" t="str">
        <f t="shared" ca="1" si="5"/>
        <v/>
      </c>
    </row>
    <row r="84" spans="10:12" ht="20.100000000000001" customHeight="1" x14ac:dyDescent="0.25">
      <c r="J84" s="30" t="str">
        <f t="shared" ca="1" si="4"/>
        <v/>
      </c>
      <c r="K84" s="67"/>
      <c r="L84" s="24" t="str">
        <f t="shared" ca="1" si="5"/>
        <v/>
      </c>
    </row>
    <row r="85" spans="10:12" ht="20.100000000000001" customHeight="1" x14ac:dyDescent="0.25">
      <c r="J85" s="30" t="str">
        <f t="shared" ca="1" si="4"/>
        <v/>
      </c>
      <c r="K85" s="67"/>
      <c r="L85" s="24" t="str">
        <f t="shared" ca="1" si="5"/>
        <v/>
      </c>
    </row>
    <row r="86" spans="10:12" ht="20.100000000000001" customHeight="1" x14ac:dyDescent="0.25">
      <c r="J86" s="30" t="str">
        <f t="shared" ca="1" si="4"/>
        <v/>
      </c>
      <c r="K86" s="67"/>
      <c r="L86" s="24" t="str">
        <f t="shared" ca="1" si="5"/>
        <v/>
      </c>
    </row>
    <row r="87" spans="10:12" ht="20.100000000000001" customHeight="1" x14ac:dyDescent="0.25">
      <c r="J87" s="30" t="str">
        <f t="shared" ca="1" si="4"/>
        <v/>
      </c>
      <c r="K87" s="67"/>
      <c r="L87" s="24" t="str">
        <f t="shared" ca="1" si="5"/>
        <v/>
      </c>
    </row>
    <row r="88" spans="10:12" ht="20.100000000000001" customHeight="1" x14ac:dyDescent="0.25">
      <c r="J88" s="30" t="str">
        <f t="shared" ca="1" si="4"/>
        <v/>
      </c>
      <c r="K88" s="67"/>
      <c r="L88" s="24" t="str">
        <f t="shared" ca="1" si="5"/>
        <v/>
      </c>
    </row>
    <row r="89" spans="10:12" ht="20.100000000000001" customHeight="1" x14ac:dyDescent="0.25">
      <c r="J89" s="30" t="str">
        <f t="shared" ca="1" si="4"/>
        <v/>
      </c>
      <c r="K89" s="67"/>
      <c r="L89" s="24" t="str">
        <f t="shared" ca="1" si="5"/>
        <v/>
      </c>
    </row>
    <row r="90" spans="10:12" ht="20.100000000000001" customHeight="1" x14ac:dyDescent="0.25">
      <c r="J90" s="30" t="str">
        <f t="shared" ca="1" si="4"/>
        <v/>
      </c>
      <c r="K90" s="67"/>
      <c r="L90" s="24" t="str">
        <f t="shared" ca="1" si="5"/>
        <v/>
      </c>
    </row>
    <row r="91" spans="10:12" ht="20.100000000000001" customHeight="1" x14ac:dyDescent="0.25">
      <c r="J91" s="30" t="str">
        <f t="shared" ca="1" si="4"/>
        <v/>
      </c>
      <c r="K91" s="67"/>
      <c r="L91" s="24" t="str">
        <f t="shared" ca="1" si="5"/>
        <v/>
      </c>
    </row>
    <row r="92" spans="10:12" ht="20.100000000000001" customHeight="1" x14ac:dyDescent="0.25">
      <c r="J92" s="30" t="str">
        <f t="shared" ca="1" si="4"/>
        <v/>
      </c>
      <c r="K92" s="67"/>
      <c r="L92" s="24" t="str">
        <f t="shared" ca="1" si="5"/>
        <v/>
      </c>
    </row>
    <row r="93" spans="10:12" ht="20.100000000000001" customHeight="1" x14ac:dyDescent="0.25">
      <c r="J93" s="30" t="str">
        <f t="shared" ca="1" si="4"/>
        <v/>
      </c>
      <c r="K93" s="67"/>
      <c r="L93" s="24" t="str">
        <f t="shared" ca="1" si="5"/>
        <v/>
      </c>
    </row>
    <row r="94" spans="10:12" ht="20.100000000000001" customHeight="1" x14ac:dyDescent="0.25">
      <c r="J94" s="30" t="str">
        <f t="shared" ca="1" si="4"/>
        <v/>
      </c>
      <c r="K94" s="67"/>
      <c r="L94" s="24" t="str">
        <f t="shared" ca="1" si="5"/>
        <v/>
      </c>
    </row>
    <row r="95" spans="10:12" ht="20.100000000000001" customHeight="1" x14ac:dyDescent="0.25">
      <c r="J95" s="30" t="str">
        <f t="shared" ca="1" si="4"/>
        <v/>
      </c>
      <c r="K95" s="67"/>
      <c r="L95" s="24" t="str">
        <f t="shared" ca="1" si="5"/>
        <v/>
      </c>
    </row>
    <row r="96" spans="10:12" ht="20.100000000000001" customHeight="1" x14ac:dyDescent="0.25">
      <c r="J96" s="30" t="str">
        <f t="shared" ca="1" si="4"/>
        <v/>
      </c>
      <c r="K96" s="67"/>
      <c r="L96" s="24" t="str">
        <f t="shared" ca="1" si="5"/>
        <v/>
      </c>
    </row>
    <row r="97" spans="10:12" ht="20.100000000000001" customHeight="1" x14ac:dyDescent="0.25">
      <c r="J97" s="30" t="str">
        <f t="shared" ca="1" si="4"/>
        <v/>
      </c>
      <c r="K97" s="67"/>
      <c r="L97" s="24" t="str">
        <f t="shared" ca="1" si="5"/>
        <v/>
      </c>
    </row>
    <row r="98" spans="10:12" ht="20.100000000000001" customHeight="1" x14ac:dyDescent="0.25">
      <c r="J98" s="30" t="str">
        <f t="shared" ca="1" si="4"/>
        <v/>
      </c>
      <c r="K98" s="67"/>
      <c r="L98" s="24" t="str">
        <f t="shared" ca="1" si="5"/>
        <v/>
      </c>
    </row>
    <row r="99" spans="10:12" ht="20.100000000000001" customHeight="1" x14ac:dyDescent="0.25">
      <c r="J99" s="30" t="str">
        <f t="shared" ca="1" si="4"/>
        <v/>
      </c>
      <c r="K99" s="67"/>
      <c r="L99" s="24" t="str">
        <f t="shared" ca="1" si="5"/>
        <v/>
      </c>
    </row>
    <row r="100" spans="10:12" ht="20.100000000000001" customHeight="1" x14ac:dyDescent="0.25">
      <c r="J100" s="30" t="str">
        <f t="shared" ca="1" si="4"/>
        <v/>
      </c>
      <c r="K100" s="67"/>
      <c r="L100" s="24" t="str">
        <f t="shared" ca="1" si="5"/>
        <v/>
      </c>
    </row>
    <row r="101" spans="10:12" ht="20.100000000000001" customHeight="1" x14ac:dyDescent="0.25">
      <c r="J101" s="30" t="str">
        <f t="shared" ca="1" si="4"/>
        <v/>
      </c>
      <c r="K101" s="67"/>
      <c r="L101" s="24" t="str">
        <f t="shared" ca="1" si="5"/>
        <v/>
      </c>
    </row>
    <row r="102" spans="10:12" ht="20.100000000000001" customHeight="1" x14ac:dyDescent="0.25">
      <c r="J102" s="30" t="str">
        <f t="shared" ca="1" si="4"/>
        <v/>
      </c>
      <c r="K102" s="67"/>
      <c r="L102" s="24" t="str">
        <f t="shared" ca="1" si="5"/>
        <v/>
      </c>
    </row>
    <row r="103" spans="10:12" ht="20.100000000000001" customHeight="1" x14ac:dyDescent="0.25">
      <c r="J103" s="30" t="str">
        <f t="shared" ca="1" si="4"/>
        <v/>
      </c>
      <c r="K103" s="67"/>
      <c r="L103" s="24" t="str">
        <f t="shared" ca="1" si="5"/>
        <v/>
      </c>
    </row>
    <row r="104" spans="10:12" ht="20.100000000000001" customHeight="1" x14ac:dyDescent="0.25">
      <c r="J104" s="30" t="str">
        <f t="shared" ca="1" si="4"/>
        <v/>
      </c>
      <c r="K104" s="67"/>
      <c r="L104" s="24" t="str">
        <f t="shared" ca="1" si="5"/>
        <v/>
      </c>
    </row>
    <row r="105" spans="10:12" ht="20.100000000000001" customHeight="1" x14ac:dyDescent="0.25">
      <c r="J105" s="30" t="str">
        <f t="shared" ca="1" si="4"/>
        <v/>
      </c>
      <c r="K105" s="67"/>
      <c r="L105" s="24" t="str">
        <f t="shared" ca="1" si="5"/>
        <v/>
      </c>
    </row>
  </sheetData>
  <sheetProtection selectLockedCells="1"/>
  <sortState ref="B6:J10">
    <sortCondition ref="B5:B10"/>
  </sortState>
  <mergeCells count="3">
    <mergeCell ref="B3:K3"/>
    <mergeCell ref="B2:K2"/>
    <mergeCell ref="D1:H1"/>
  </mergeCells>
  <conditionalFormatting sqref="B6:L6">
    <cfRule type="expression" dxfId="153" priority="100" stopIfTrue="1">
      <formula>AND($B6&lt;&gt;"")</formula>
    </cfRule>
  </conditionalFormatting>
  <conditionalFormatting sqref="B7:L7">
    <cfRule type="expression" dxfId="152" priority="99" stopIfTrue="1">
      <formula>AND($B7&lt;&gt;"")</formula>
    </cfRule>
  </conditionalFormatting>
  <conditionalFormatting sqref="B8:L8">
    <cfRule type="expression" dxfId="151" priority="98" stopIfTrue="1">
      <formula>AND($B8&lt;&gt;"")</formula>
    </cfRule>
  </conditionalFormatting>
  <conditionalFormatting sqref="B9:L9">
    <cfRule type="expression" dxfId="150" priority="97" stopIfTrue="1">
      <formula>AND($B9&lt;&gt;"")</formula>
    </cfRule>
  </conditionalFormatting>
  <conditionalFormatting sqref="B10:L10">
    <cfRule type="expression" dxfId="149" priority="96" stopIfTrue="1">
      <formula>AND($B10&lt;&gt;"")</formula>
    </cfRule>
  </conditionalFormatting>
  <conditionalFormatting sqref="B11:L11">
    <cfRule type="expression" dxfId="148" priority="95" stopIfTrue="1">
      <formula>AND($B11&lt;&gt;"")</formula>
    </cfRule>
  </conditionalFormatting>
  <conditionalFormatting sqref="B12:L12">
    <cfRule type="expression" dxfId="147" priority="94" stopIfTrue="1">
      <formula>AND($B12&lt;&gt;"")</formula>
    </cfRule>
  </conditionalFormatting>
  <conditionalFormatting sqref="B13:L13">
    <cfRule type="expression" dxfId="146" priority="93" stopIfTrue="1">
      <formula>AND($B13&lt;&gt;"")</formula>
    </cfRule>
  </conditionalFormatting>
  <conditionalFormatting sqref="B14:L14">
    <cfRule type="expression" dxfId="145" priority="92" stopIfTrue="1">
      <formula>AND($B14&lt;&gt;"")</formula>
    </cfRule>
  </conditionalFormatting>
  <conditionalFormatting sqref="B15:L15">
    <cfRule type="expression" dxfId="144" priority="91" stopIfTrue="1">
      <formula>AND($B15&lt;&gt;"")</formula>
    </cfRule>
  </conditionalFormatting>
  <conditionalFormatting sqref="B16:L16">
    <cfRule type="expression" dxfId="143" priority="90" stopIfTrue="1">
      <formula>AND($B16&lt;&gt;"")</formula>
    </cfRule>
  </conditionalFormatting>
  <conditionalFormatting sqref="B17:L17">
    <cfRule type="expression" dxfId="142" priority="89" stopIfTrue="1">
      <formula>AND($B17&lt;&gt;"")</formula>
    </cfRule>
  </conditionalFormatting>
  <conditionalFormatting sqref="B18:L18">
    <cfRule type="expression" dxfId="141" priority="88" stopIfTrue="1">
      <formula>AND($B18&lt;&gt;"")</formula>
    </cfRule>
  </conditionalFormatting>
  <conditionalFormatting sqref="B19:L19">
    <cfRule type="expression" dxfId="140" priority="87" stopIfTrue="1">
      <formula>AND($B19&lt;&gt;"")</formula>
    </cfRule>
  </conditionalFormatting>
  <conditionalFormatting sqref="B20:L20">
    <cfRule type="expression" dxfId="139" priority="86" stopIfTrue="1">
      <formula>AND($B20&lt;&gt;"")</formula>
    </cfRule>
  </conditionalFormatting>
  <conditionalFormatting sqref="B21:L21">
    <cfRule type="expression" dxfId="138" priority="85" stopIfTrue="1">
      <formula>AND($B21&lt;&gt;"")</formula>
    </cfRule>
  </conditionalFormatting>
  <conditionalFormatting sqref="B22:L22">
    <cfRule type="expression" dxfId="137" priority="84" stopIfTrue="1">
      <formula>AND($B22&lt;&gt;"")</formula>
    </cfRule>
  </conditionalFormatting>
  <conditionalFormatting sqref="B23:L23">
    <cfRule type="expression" dxfId="136" priority="83" stopIfTrue="1">
      <formula>AND($B23&lt;&gt;"")</formula>
    </cfRule>
  </conditionalFormatting>
  <conditionalFormatting sqref="B24:L24">
    <cfRule type="expression" dxfId="135" priority="82" stopIfTrue="1">
      <formula>AND($B24&lt;&gt;"")</formula>
    </cfRule>
  </conditionalFormatting>
  <conditionalFormatting sqref="B25:L25">
    <cfRule type="expression" dxfId="134" priority="81" stopIfTrue="1">
      <formula>AND($B25&lt;&gt;"")</formula>
    </cfRule>
  </conditionalFormatting>
  <conditionalFormatting sqref="B26:L26">
    <cfRule type="expression" dxfId="133" priority="80" stopIfTrue="1">
      <formula>AND($B26&lt;&gt;"")</formula>
    </cfRule>
  </conditionalFormatting>
  <conditionalFormatting sqref="B27:L27">
    <cfRule type="expression" dxfId="132" priority="79" stopIfTrue="1">
      <formula>AND($B27&lt;&gt;"")</formula>
    </cfRule>
  </conditionalFormatting>
  <conditionalFormatting sqref="B28:L28">
    <cfRule type="expression" dxfId="131" priority="78" stopIfTrue="1">
      <formula>AND($B28&lt;&gt;"")</formula>
    </cfRule>
  </conditionalFormatting>
  <conditionalFormatting sqref="B29:L29">
    <cfRule type="expression" dxfId="130" priority="77" stopIfTrue="1">
      <formula>AND($B29&lt;&gt;"")</formula>
    </cfRule>
  </conditionalFormatting>
  <conditionalFormatting sqref="B30:L30">
    <cfRule type="expression" dxfId="129" priority="76" stopIfTrue="1">
      <formula>AND($B30&lt;&gt;"")</formula>
    </cfRule>
  </conditionalFormatting>
  <conditionalFormatting sqref="B31:L31">
    <cfRule type="expression" dxfId="128" priority="75" stopIfTrue="1">
      <formula>AND($B31&lt;&gt;"")</formula>
    </cfRule>
  </conditionalFormatting>
  <conditionalFormatting sqref="B32:L32">
    <cfRule type="expression" dxfId="127" priority="74" stopIfTrue="1">
      <formula>AND($B32&lt;&gt;"")</formula>
    </cfRule>
  </conditionalFormatting>
  <conditionalFormatting sqref="B33:L33">
    <cfRule type="expression" dxfId="126" priority="73" stopIfTrue="1">
      <formula>AND($B33&lt;&gt;"")</formula>
    </cfRule>
  </conditionalFormatting>
  <conditionalFormatting sqref="B34:L34">
    <cfRule type="expression" dxfId="125" priority="72" stopIfTrue="1">
      <formula>AND($B34&lt;&gt;"")</formula>
    </cfRule>
  </conditionalFormatting>
  <conditionalFormatting sqref="B35:L35">
    <cfRule type="expression" dxfId="124" priority="71" stopIfTrue="1">
      <formula>AND($B35&lt;&gt;"")</formula>
    </cfRule>
  </conditionalFormatting>
  <conditionalFormatting sqref="B36:L36">
    <cfRule type="expression" dxfId="123" priority="70" stopIfTrue="1">
      <formula>AND($B36&lt;&gt;"")</formula>
    </cfRule>
  </conditionalFormatting>
  <conditionalFormatting sqref="B37:L37">
    <cfRule type="expression" dxfId="122" priority="69" stopIfTrue="1">
      <formula>AND($B37&lt;&gt;"")</formula>
    </cfRule>
  </conditionalFormatting>
  <conditionalFormatting sqref="B38:L38">
    <cfRule type="expression" dxfId="121" priority="68" stopIfTrue="1">
      <formula>AND($B38&lt;&gt;"")</formula>
    </cfRule>
  </conditionalFormatting>
  <conditionalFormatting sqref="B39:L39">
    <cfRule type="expression" dxfId="120" priority="67" stopIfTrue="1">
      <formula>AND($B39&lt;&gt;"")</formula>
    </cfRule>
  </conditionalFormatting>
  <conditionalFormatting sqref="B40:L40">
    <cfRule type="expression" dxfId="119" priority="66" stopIfTrue="1">
      <formula>AND($B40&lt;&gt;"")</formula>
    </cfRule>
  </conditionalFormatting>
  <conditionalFormatting sqref="B41:L41">
    <cfRule type="expression" dxfId="118" priority="65" stopIfTrue="1">
      <formula>AND($B41&lt;&gt;"")</formula>
    </cfRule>
  </conditionalFormatting>
  <conditionalFormatting sqref="B42:L42">
    <cfRule type="expression" dxfId="117" priority="64" stopIfTrue="1">
      <formula>AND($B42&lt;&gt;"")</formula>
    </cfRule>
  </conditionalFormatting>
  <conditionalFormatting sqref="B43:L43">
    <cfRule type="expression" dxfId="116" priority="63" stopIfTrue="1">
      <formula>AND($B43&lt;&gt;"")</formula>
    </cfRule>
  </conditionalFormatting>
  <conditionalFormatting sqref="B44:L44">
    <cfRule type="expression" dxfId="115" priority="62" stopIfTrue="1">
      <formula>AND($B44&lt;&gt;"")</formula>
    </cfRule>
  </conditionalFormatting>
  <conditionalFormatting sqref="B45:L45">
    <cfRule type="expression" dxfId="114" priority="61" stopIfTrue="1">
      <formula>AND($B45&lt;&gt;"")</formula>
    </cfRule>
  </conditionalFormatting>
  <conditionalFormatting sqref="B46:L46">
    <cfRule type="expression" dxfId="113" priority="60" stopIfTrue="1">
      <formula>AND($B46&lt;&gt;"")</formula>
    </cfRule>
  </conditionalFormatting>
  <conditionalFormatting sqref="B47:L47">
    <cfRule type="expression" dxfId="112" priority="59" stopIfTrue="1">
      <formula>AND($B47&lt;&gt;"")</formula>
    </cfRule>
  </conditionalFormatting>
  <conditionalFormatting sqref="B48:L48">
    <cfRule type="expression" dxfId="111" priority="58" stopIfTrue="1">
      <formula>AND($B48&lt;&gt;"")</formula>
    </cfRule>
  </conditionalFormatting>
  <conditionalFormatting sqref="B49:L49">
    <cfRule type="expression" dxfId="110" priority="57" stopIfTrue="1">
      <formula>AND($B49&lt;&gt;"")</formula>
    </cfRule>
  </conditionalFormatting>
  <conditionalFormatting sqref="B50:L50">
    <cfRule type="expression" dxfId="109" priority="56" stopIfTrue="1">
      <formula>AND($B50&lt;&gt;"")</formula>
    </cfRule>
  </conditionalFormatting>
  <conditionalFormatting sqref="B51:L51">
    <cfRule type="expression" dxfId="108" priority="55" stopIfTrue="1">
      <formula>AND($B51&lt;&gt;"")</formula>
    </cfRule>
  </conditionalFormatting>
  <conditionalFormatting sqref="B52:L52">
    <cfRule type="expression" dxfId="107" priority="54" stopIfTrue="1">
      <formula>AND($B52&lt;&gt;"")</formula>
    </cfRule>
  </conditionalFormatting>
  <conditionalFormatting sqref="B53:L53">
    <cfRule type="expression" dxfId="106" priority="53" stopIfTrue="1">
      <formula>AND($B53&lt;&gt;"")</formula>
    </cfRule>
  </conditionalFormatting>
  <conditionalFormatting sqref="B54:L54">
    <cfRule type="expression" dxfId="105" priority="52" stopIfTrue="1">
      <formula>AND($B54&lt;&gt;"")</formula>
    </cfRule>
  </conditionalFormatting>
  <conditionalFormatting sqref="B55:L55">
    <cfRule type="expression" dxfId="104" priority="51" stopIfTrue="1">
      <formula>AND($B55&lt;&gt;"")</formula>
    </cfRule>
  </conditionalFormatting>
  <conditionalFormatting sqref="B56:L56">
    <cfRule type="expression" dxfId="103" priority="50" stopIfTrue="1">
      <formula>AND($B56&lt;&gt;"")</formula>
    </cfRule>
  </conditionalFormatting>
  <conditionalFormatting sqref="B57:L57">
    <cfRule type="expression" dxfId="102" priority="49" stopIfTrue="1">
      <formula>AND($B57&lt;&gt;"")</formula>
    </cfRule>
  </conditionalFormatting>
  <conditionalFormatting sqref="B58:L58">
    <cfRule type="expression" dxfId="101" priority="48" stopIfTrue="1">
      <formula>AND($B58&lt;&gt;"")</formula>
    </cfRule>
  </conditionalFormatting>
  <conditionalFormatting sqref="B59:L59">
    <cfRule type="expression" dxfId="100" priority="47" stopIfTrue="1">
      <formula>AND($B59&lt;&gt;"")</formula>
    </cfRule>
  </conditionalFormatting>
  <conditionalFormatting sqref="B60:L60">
    <cfRule type="expression" dxfId="99" priority="46" stopIfTrue="1">
      <formula>AND($B60&lt;&gt;"")</formula>
    </cfRule>
  </conditionalFormatting>
  <conditionalFormatting sqref="B61:L61">
    <cfRule type="expression" dxfId="98" priority="45" stopIfTrue="1">
      <formula>AND($B61&lt;&gt;"")</formula>
    </cfRule>
  </conditionalFormatting>
  <conditionalFormatting sqref="B62:L62">
    <cfRule type="expression" dxfId="97" priority="44" stopIfTrue="1">
      <formula>AND($B62&lt;&gt;"")</formula>
    </cfRule>
  </conditionalFormatting>
  <conditionalFormatting sqref="B63:L63">
    <cfRule type="expression" dxfId="96" priority="43" stopIfTrue="1">
      <formula>AND($B63&lt;&gt;"")</formula>
    </cfRule>
  </conditionalFormatting>
  <conditionalFormatting sqref="B64:L64">
    <cfRule type="expression" dxfId="95" priority="42" stopIfTrue="1">
      <formula>AND($B64&lt;&gt;"")</formula>
    </cfRule>
  </conditionalFormatting>
  <conditionalFormatting sqref="B65:L65">
    <cfRule type="expression" dxfId="94" priority="41" stopIfTrue="1">
      <formula>AND($B65&lt;&gt;"")</formula>
    </cfRule>
  </conditionalFormatting>
  <conditionalFormatting sqref="B66:L66">
    <cfRule type="expression" dxfId="93" priority="40" stopIfTrue="1">
      <formula>AND($B66&lt;&gt;"")</formula>
    </cfRule>
  </conditionalFormatting>
  <conditionalFormatting sqref="B67:L67">
    <cfRule type="expression" dxfId="92" priority="39" stopIfTrue="1">
      <formula>AND($B67&lt;&gt;"")</formula>
    </cfRule>
  </conditionalFormatting>
  <conditionalFormatting sqref="B68:L68">
    <cfRule type="expression" dxfId="91" priority="38" stopIfTrue="1">
      <formula>AND($B68&lt;&gt;"")</formula>
    </cfRule>
  </conditionalFormatting>
  <conditionalFormatting sqref="B69:L69">
    <cfRule type="expression" dxfId="90" priority="37" stopIfTrue="1">
      <formula>AND($B69&lt;&gt;"")</formula>
    </cfRule>
  </conditionalFormatting>
  <conditionalFormatting sqref="B70:L70">
    <cfRule type="expression" dxfId="89" priority="36" stopIfTrue="1">
      <formula>AND($B70&lt;&gt;"")</formula>
    </cfRule>
  </conditionalFormatting>
  <conditionalFormatting sqref="B71:L71">
    <cfRule type="expression" dxfId="88" priority="35" stopIfTrue="1">
      <formula>AND($B71&lt;&gt;"")</formula>
    </cfRule>
  </conditionalFormatting>
  <conditionalFormatting sqref="B72:L72">
    <cfRule type="expression" dxfId="87" priority="34" stopIfTrue="1">
      <formula>AND($B72&lt;&gt;"")</formula>
    </cfRule>
  </conditionalFormatting>
  <conditionalFormatting sqref="B73:L73">
    <cfRule type="expression" dxfId="86" priority="33" stopIfTrue="1">
      <formula>AND($B73&lt;&gt;"")</formula>
    </cfRule>
  </conditionalFormatting>
  <conditionalFormatting sqref="B74:L74">
    <cfRule type="expression" dxfId="85" priority="32" stopIfTrue="1">
      <formula>AND($B74&lt;&gt;"")</formula>
    </cfRule>
  </conditionalFormatting>
  <conditionalFormatting sqref="B75:L75">
    <cfRule type="expression" dxfId="84" priority="31" stopIfTrue="1">
      <formula>AND($B75&lt;&gt;"")</formula>
    </cfRule>
  </conditionalFormatting>
  <conditionalFormatting sqref="B76:L76">
    <cfRule type="expression" dxfId="83" priority="30" stopIfTrue="1">
      <formula>AND($B76&lt;&gt;"")</formula>
    </cfRule>
  </conditionalFormatting>
  <conditionalFormatting sqref="B77:L77">
    <cfRule type="expression" dxfId="82" priority="29" stopIfTrue="1">
      <formula>AND($B77&lt;&gt;"")</formula>
    </cfRule>
  </conditionalFormatting>
  <conditionalFormatting sqref="B78:L78">
    <cfRule type="expression" dxfId="81" priority="28">
      <formula>AND($B78&lt;&gt;"")</formula>
    </cfRule>
  </conditionalFormatting>
  <conditionalFormatting sqref="B79:L79">
    <cfRule type="expression" dxfId="80" priority="27" stopIfTrue="1">
      <formula>AND($B79&lt;&gt;"")</formula>
    </cfRule>
  </conditionalFormatting>
  <conditionalFormatting sqref="B80:L80">
    <cfRule type="expression" dxfId="79" priority="26" stopIfTrue="1">
      <formula>AND($B80&lt;&gt;"")</formula>
    </cfRule>
  </conditionalFormatting>
  <conditionalFormatting sqref="B81:L81">
    <cfRule type="expression" dxfId="78" priority="25" stopIfTrue="1">
      <formula>AND($B81&lt;&gt;"")</formula>
    </cfRule>
  </conditionalFormatting>
  <conditionalFormatting sqref="B82:L82">
    <cfRule type="expression" dxfId="77" priority="24" stopIfTrue="1">
      <formula>AND($B82&lt;&gt;"")</formula>
    </cfRule>
  </conditionalFormatting>
  <conditionalFormatting sqref="B83:L83">
    <cfRule type="expression" dxfId="76" priority="23" stopIfTrue="1">
      <formula>AND($B83&lt;&gt;"")</formula>
    </cfRule>
  </conditionalFormatting>
  <conditionalFormatting sqref="B84:L84">
    <cfRule type="expression" dxfId="75" priority="22" stopIfTrue="1">
      <formula>AND($B84&lt;&gt;"")</formula>
    </cfRule>
  </conditionalFormatting>
  <conditionalFormatting sqref="B85:L85">
    <cfRule type="expression" dxfId="74" priority="21" stopIfTrue="1">
      <formula>AND($B85&lt;&gt;"")</formula>
    </cfRule>
  </conditionalFormatting>
  <conditionalFormatting sqref="B86:L86">
    <cfRule type="expression" dxfId="73" priority="20" stopIfTrue="1">
      <formula>AND($B86&lt;&gt;"")</formula>
    </cfRule>
  </conditionalFormatting>
  <conditionalFormatting sqref="B87:L87">
    <cfRule type="expression" dxfId="72" priority="19" stopIfTrue="1">
      <formula>AND($B87&lt;&gt;"")</formula>
    </cfRule>
  </conditionalFormatting>
  <conditionalFormatting sqref="B88:L88">
    <cfRule type="expression" dxfId="71" priority="18" stopIfTrue="1">
      <formula>AND($B88&lt;&gt;"")</formula>
    </cfRule>
  </conditionalFormatting>
  <conditionalFormatting sqref="B89:L89">
    <cfRule type="expression" dxfId="70" priority="17" stopIfTrue="1">
      <formula>AND($B89&lt;&gt;"")</formula>
    </cfRule>
  </conditionalFormatting>
  <conditionalFormatting sqref="B90:L90">
    <cfRule type="expression" dxfId="69" priority="16" stopIfTrue="1">
      <formula>AND($B90&lt;&gt;"")</formula>
    </cfRule>
  </conditionalFormatting>
  <conditionalFormatting sqref="B91:L91">
    <cfRule type="expression" dxfId="68" priority="15" stopIfTrue="1">
      <formula>AND($B91&lt;&gt;"")</formula>
    </cfRule>
  </conditionalFormatting>
  <conditionalFormatting sqref="B92:L92">
    <cfRule type="expression" dxfId="67" priority="14" stopIfTrue="1">
      <formula>AND($B92&lt;&gt;"")</formula>
    </cfRule>
  </conditionalFormatting>
  <conditionalFormatting sqref="B93:L93">
    <cfRule type="expression" dxfId="66" priority="13" stopIfTrue="1">
      <formula>AND($B93&lt;&gt;"")</formula>
    </cfRule>
  </conditionalFormatting>
  <conditionalFormatting sqref="B94:L94">
    <cfRule type="expression" dxfId="65" priority="12" stopIfTrue="1">
      <formula>AND($B94&lt;&gt;"")</formula>
    </cfRule>
  </conditionalFormatting>
  <conditionalFormatting sqref="B95:L95">
    <cfRule type="expression" dxfId="64" priority="11" stopIfTrue="1">
      <formula>AND($B95&lt;&gt;"")</formula>
    </cfRule>
  </conditionalFormatting>
  <conditionalFormatting sqref="B96:L96">
    <cfRule type="expression" dxfId="63" priority="10" stopIfTrue="1">
      <formula>AND($B96&lt;&gt;"")</formula>
    </cfRule>
  </conditionalFormatting>
  <conditionalFormatting sqref="B97:L97">
    <cfRule type="expression" dxfId="62" priority="9" stopIfTrue="1">
      <formula>AND($B97&lt;&gt;"")</formula>
    </cfRule>
  </conditionalFormatting>
  <conditionalFormatting sqref="B98:L98">
    <cfRule type="expression" dxfId="61" priority="8" stopIfTrue="1">
      <formula>AND($B98&lt;&gt;"")</formula>
    </cfRule>
  </conditionalFormatting>
  <conditionalFormatting sqref="B99:L99">
    <cfRule type="expression" dxfId="60" priority="7" stopIfTrue="1">
      <formula>AND($B99&lt;&gt;"")</formula>
    </cfRule>
  </conditionalFormatting>
  <conditionalFormatting sqref="B100:L100">
    <cfRule type="expression" dxfId="59" priority="6" stopIfTrue="1">
      <formula>AND($B100&lt;&gt;"")</formula>
    </cfRule>
  </conditionalFormatting>
  <conditionalFormatting sqref="B101:L101">
    <cfRule type="expression" dxfId="58" priority="5" stopIfTrue="1">
      <formula>AND($B101&lt;&gt;"")</formula>
    </cfRule>
  </conditionalFormatting>
  <conditionalFormatting sqref="B102:L102">
    <cfRule type="expression" dxfId="57" priority="4" stopIfTrue="1">
      <formula>AND($B102&lt;&gt;"")</formula>
    </cfRule>
  </conditionalFormatting>
  <conditionalFormatting sqref="B103:L103">
    <cfRule type="expression" dxfId="56" priority="3" stopIfTrue="1">
      <formula>AND($B103&lt;&gt;"")</formula>
    </cfRule>
  </conditionalFormatting>
  <conditionalFormatting sqref="B104:L104">
    <cfRule type="expression" dxfId="55" priority="2" stopIfTrue="1">
      <formula>AND($B104&lt;&gt;"")</formula>
    </cfRule>
  </conditionalFormatting>
  <conditionalFormatting sqref="B105:L105">
    <cfRule type="expression" dxfId="54" priority="1" stopIfTrue="1">
      <formula>AND($B105&lt;&gt;"")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XCY54"/>
  <sheetViews>
    <sheetView showGridLines="0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C1" sqref="C1:F1"/>
    </sheetView>
  </sheetViews>
  <sheetFormatPr baseColWidth="10" defaultColWidth="1.7109375" defaultRowHeight="15" x14ac:dyDescent="0.25"/>
  <cols>
    <col min="1" max="1" width="4.7109375" style="12" customWidth="1"/>
    <col min="2" max="2" width="7.85546875" style="13" customWidth="1"/>
    <col min="3" max="5" width="30.7109375" style="12" customWidth="1"/>
    <col min="6" max="6" width="20.7109375" style="12" customWidth="1"/>
    <col min="7" max="7" width="14.85546875" style="12" customWidth="1"/>
    <col min="8" max="19" width="10.7109375" style="21" customWidth="1"/>
    <col min="20" max="20" width="4.7109375" style="14" customWidth="1"/>
    <col min="21" max="3269" width="0" style="14" hidden="1" customWidth="1"/>
    <col min="3270" max="3288" width="1.7109375" style="14" hidden="1" customWidth="1"/>
    <col min="3289" max="3601" width="0" style="14" hidden="1" customWidth="1"/>
    <col min="3602" max="3608" width="1.7109375" style="14" hidden="1" customWidth="1"/>
    <col min="3609" max="7954" width="0" style="14" hidden="1" customWidth="1"/>
    <col min="7955" max="8001" width="1.7109375" style="14" hidden="1" customWidth="1"/>
    <col min="8002" max="8968" width="0" style="14" hidden="1" customWidth="1"/>
    <col min="8969" max="8986" width="1.7109375" style="14" hidden="1" customWidth="1"/>
    <col min="8987" max="9169" width="0" style="14" hidden="1" customWidth="1"/>
    <col min="9170" max="9192" width="1.7109375" style="14" hidden="1" customWidth="1"/>
    <col min="9193" max="9765" width="0" style="14" hidden="1" customWidth="1"/>
    <col min="9766" max="9772" width="1.7109375" style="14" hidden="1" customWidth="1"/>
    <col min="9773" max="10978" width="0" style="14" hidden="1" customWidth="1"/>
    <col min="10979" max="11000" width="1.7109375" style="14" hidden="1" customWidth="1"/>
    <col min="11001" max="12368" width="0" style="14" hidden="1" customWidth="1"/>
    <col min="12369" max="12450" width="1.7109375" style="14" hidden="1" customWidth="1"/>
    <col min="12451" max="12683" width="0" style="14" hidden="1" customWidth="1"/>
    <col min="12684" max="12685" width="1.7109375" style="14" hidden="1" customWidth="1"/>
    <col min="12686" max="12686" width="1.140625" style="14" hidden="1" customWidth="1"/>
    <col min="12687" max="12754" width="1.7109375" style="14" hidden="1" customWidth="1"/>
    <col min="12755" max="12915" width="0" style="14" hidden="1" customWidth="1"/>
    <col min="12916" max="12920" width="1.7109375" style="14" hidden="1" customWidth="1"/>
    <col min="12921" max="13278" width="0" style="14" hidden="1" customWidth="1"/>
    <col min="13279" max="13282" width="1.7109375" style="14" hidden="1" customWidth="1"/>
    <col min="13283" max="16327" width="0" style="14" hidden="1" customWidth="1"/>
    <col min="16328" max="16384" width="1.7109375" style="14" hidden="1" customWidth="1"/>
  </cols>
  <sheetData>
    <row r="1" spans="1:20" ht="60" customHeight="1" x14ac:dyDescent="0.25">
      <c r="B1" s="16"/>
      <c r="C1" s="95" t="s">
        <v>84</v>
      </c>
      <c r="D1" s="96"/>
      <c r="E1" s="96"/>
      <c r="F1" s="97"/>
      <c r="G1" s="16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20" s="46" customFormat="1" ht="30.75" customHeight="1" x14ac:dyDescent="0.25">
      <c r="A2" s="42"/>
      <c r="B2" s="94" t="s">
        <v>25</v>
      </c>
      <c r="C2" s="94"/>
      <c r="D2" s="94"/>
      <c r="E2" s="94"/>
      <c r="F2" s="94"/>
      <c r="G2" s="94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4"/>
      <c r="T2" s="45"/>
    </row>
    <row r="3" spans="1:20" s="46" customFormat="1" ht="20.100000000000001" customHeight="1" x14ac:dyDescent="0.25">
      <c r="A3" s="42"/>
      <c r="B3" s="47" t="s">
        <v>42</v>
      </c>
      <c r="C3" s="48" t="s">
        <v>0</v>
      </c>
      <c r="D3" s="48" t="s">
        <v>1</v>
      </c>
      <c r="E3" s="48" t="s">
        <v>2</v>
      </c>
      <c r="F3" s="48" t="s">
        <v>5</v>
      </c>
      <c r="G3" s="48" t="s">
        <v>39</v>
      </c>
      <c r="H3" s="49" t="s">
        <v>13</v>
      </c>
      <c r="I3" s="49" t="s">
        <v>14</v>
      </c>
      <c r="J3" s="49" t="s">
        <v>15</v>
      </c>
      <c r="K3" s="49" t="s">
        <v>16</v>
      </c>
      <c r="L3" s="49" t="s">
        <v>17</v>
      </c>
      <c r="M3" s="49" t="s">
        <v>18</v>
      </c>
      <c r="N3" s="49" t="s">
        <v>19</v>
      </c>
      <c r="O3" s="49" t="s">
        <v>20</v>
      </c>
      <c r="P3" s="49" t="s">
        <v>21</v>
      </c>
      <c r="Q3" s="49" t="s">
        <v>22</v>
      </c>
      <c r="R3" s="49" t="s">
        <v>23</v>
      </c>
      <c r="S3" s="49" t="s">
        <v>24</v>
      </c>
    </row>
    <row r="4" spans="1:20" ht="20.100000000000001" customHeight="1" x14ac:dyDescent="0.25">
      <c r="B4" s="15">
        <v>1</v>
      </c>
      <c r="C4" s="15" t="s">
        <v>90</v>
      </c>
      <c r="D4" s="14" t="s">
        <v>88</v>
      </c>
      <c r="E4" s="14" t="s">
        <v>85</v>
      </c>
      <c r="F4" s="14" t="s">
        <v>34</v>
      </c>
      <c r="G4" s="14" t="s">
        <v>4</v>
      </c>
      <c r="H4" s="20">
        <v>100</v>
      </c>
      <c r="I4" s="20">
        <v>100</v>
      </c>
      <c r="J4" s="20">
        <v>100</v>
      </c>
      <c r="K4" s="20">
        <v>100</v>
      </c>
      <c r="L4" s="20">
        <v>100</v>
      </c>
      <c r="M4" s="20">
        <v>100</v>
      </c>
      <c r="N4" s="20">
        <v>100</v>
      </c>
      <c r="O4" s="20">
        <v>100</v>
      </c>
      <c r="P4" s="20">
        <v>100</v>
      </c>
      <c r="Q4" s="20">
        <v>100</v>
      </c>
      <c r="R4" s="20">
        <v>100</v>
      </c>
      <c r="S4" s="20">
        <v>100</v>
      </c>
    </row>
    <row r="5" spans="1:20" ht="20.100000000000001" customHeight="1" x14ac:dyDescent="0.25">
      <c r="B5" s="15">
        <v>3</v>
      </c>
      <c r="C5" s="15" t="s">
        <v>57</v>
      </c>
      <c r="D5" s="14" t="s">
        <v>87</v>
      </c>
      <c r="E5" s="14" t="s">
        <v>89</v>
      </c>
      <c r="F5" s="14" t="s">
        <v>34</v>
      </c>
      <c r="G5" s="14" t="s">
        <v>3</v>
      </c>
      <c r="H5" s="20">
        <v>150</v>
      </c>
      <c r="I5" s="20">
        <v>100</v>
      </c>
      <c r="J5" s="20">
        <v>50</v>
      </c>
      <c r="K5" s="20">
        <v>100</v>
      </c>
      <c r="L5" s="20"/>
      <c r="M5" s="20"/>
      <c r="N5" s="20"/>
      <c r="O5" s="20"/>
      <c r="P5" s="20"/>
      <c r="Q5" s="20"/>
      <c r="R5" s="20"/>
      <c r="S5" s="20"/>
    </row>
    <row r="6" spans="1:20" ht="20.100000000000001" customHeight="1" x14ac:dyDescent="0.25">
      <c r="B6" s="15">
        <v>4</v>
      </c>
      <c r="C6" s="14" t="s">
        <v>62</v>
      </c>
      <c r="D6" s="14" t="s">
        <v>87</v>
      </c>
      <c r="E6" s="14" t="s">
        <v>86</v>
      </c>
      <c r="F6" s="14" t="s">
        <v>37</v>
      </c>
      <c r="G6" s="14" t="s">
        <v>4</v>
      </c>
      <c r="H6" s="20">
        <v>100</v>
      </c>
      <c r="I6" s="20">
        <v>500</v>
      </c>
      <c r="J6" s="20"/>
      <c r="K6" s="20"/>
      <c r="L6" s="20"/>
      <c r="M6" s="20"/>
      <c r="N6" s="20"/>
      <c r="O6" s="20"/>
      <c r="P6" s="20"/>
      <c r="Q6" s="20"/>
      <c r="R6" s="20"/>
      <c r="S6" s="20"/>
    </row>
    <row r="7" spans="1:20" ht="20.100000000000001" customHeight="1" x14ac:dyDescent="0.25">
      <c r="B7" s="15"/>
      <c r="C7" s="14"/>
      <c r="D7" s="14"/>
      <c r="E7" s="14"/>
      <c r="F7" s="14"/>
      <c r="G7" s="14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</row>
    <row r="8" spans="1:20" ht="20.100000000000001" customHeight="1" x14ac:dyDescent="0.25">
      <c r="B8" s="15"/>
      <c r="C8" s="15"/>
      <c r="D8" s="14"/>
      <c r="E8" s="14"/>
      <c r="F8" s="14"/>
      <c r="G8" s="14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</row>
    <row r="9" spans="1:20" ht="20.100000000000001" customHeight="1" x14ac:dyDescent="0.25">
      <c r="B9" s="15"/>
      <c r="C9" s="14"/>
      <c r="D9" s="14"/>
      <c r="E9" s="14"/>
      <c r="F9" s="14"/>
      <c r="G9" s="14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</row>
    <row r="10" spans="1:20" ht="20.100000000000001" customHeight="1" x14ac:dyDescent="0.25">
      <c r="B10" s="15"/>
      <c r="C10" s="15"/>
      <c r="D10" s="14"/>
      <c r="E10" s="14"/>
      <c r="F10" s="14"/>
      <c r="G10" s="14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20.100000000000001" customHeight="1" x14ac:dyDescent="0.25">
      <c r="B11" s="15"/>
      <c r="C11" s="14"/>
      <c r="D11" s="14"/>
      <c r="E11" s="14"/>
      <c r="F11" s="14"/>
      <c r="G11" s="14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</row>
    <row r="12" spans="1:20" ht="20.100000000000001" customHeight="1" x14ac:dyDescent="0.25">
      <c r="B12" s="15"/>
      <c r="C12" s="15"/>
      <c r="D12" s="14"/>
      <c r="E12" s="14"/>
      <c r="F12" s="14"/>
      <c r="G12" s="14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</row>
    <row r="13" spans="1:20" ht="20.100000000000001" customHeight="1" x14ac:dyDescent="0.25">
      <c r="B13" s="15"/>
      <c r="C13" s="14"/>
      <c r="D13" s="14"/>
      <c r="E13" s="14"/>
      <c r="F13" s="14"/>
      <c r="G13" s="14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</row>
    <row r="14" spans="1:20" ht="20.100000000000001" customHeight="1" x14ac:dyDescent="0.25">
      <c r="B14" s="15"/>
      <c r="C14" s="15"/>
      <c r="D14" s="14"/>
      <c r="E14" s="14"/>
      <c r="F14" s="14"/>
      <c r="G14" s="14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</row>
    <row r="15" spans="1:20" ht="20.100000000000001" customHeight="1" x14ac:dyDescent="0.25">
      <c r="B15" s="15"/>
      <c r="C15" s="14"/>
      <c r="D15" s="14"/>
      <c r="E15" s="14"/>
      <c r="F15" s="14"/>
      <c r="G15" s="14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</row>
    <row r="16" spans="1:20" ht="20.100000000000001" customHeight="1" x14ac:dyDescent="0.25">
      <c r="B16" s="15"/>
      <c r="C16" s="15"/>
      <c r="D16" s="14"/>
      <c r="E16" s="14"/>
      <c r="F16" s="14"/>
      <c r="G16" s="14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</row>
    <row r="17" spans="2:19" ht="20.100000000000001" customHeight="1" x14ac:dyDescent="0.25">
      <c r="B17" s="15"/>
      <c r="C17" s="14"/>
      <c r="D17" s="14"/>
      <c r="E17" s="14"/>
      <c r="F17" s="14"/>
      <c r="G17" s="14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</row>
    <row r="18" spans="2:19" ht="20.100000000000001" customHeight="1" x14ac:dyDescent="0.25">
      <c r="B18" s="15"/>
      <c r="C18" s="15"/>
      <c r="D18" s="14"/>
      <c r="E18" s="14"/>
      <c r="F18" s="14"/>
      <c r="G18" s="14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</row>
    <row r="19" spans="2:19" ht="20.100000000000001" customHeight="1" x14ac:dyDescent="0.25">
      <c r="B19" s="15"/>
      <c r="C19" s="14"/>
      <c r="D19" s="14"/>
      <c r="E19" s="14"/>
      <c r="F19" s="14"/>
      <c r="G19" s="14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</row>
    <row r="20" spans="2:19" ht="20.100000000000001" customHeight="1" x14ac:dyDescent="0.25">
      <c r="B20" s="15"/>
      <c r="C20" s="15"/>
      <c r="D20" s="14"/>
      <c r="E20" s="14"/>
      <c r="F20" s="14"/>
      <c r="G20" s="14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</row>
    <row r="21" spans="2:19" ht="20.100000000000001" customHeight="1" x14ac:dyDescent="0.25">
      <c r="B21" s="15"/>
      <c r="C21" s="14"/>
      <c r="D21" s="14"/>
      <c r="E21" s="14"/>
      <c r="F21" s="14"/>
      <c r="G21" s="14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</row>
    <row r="22" spans="2:19" ht="20.100000000000001" customHeight="1" x14ac:dyDescent="0.25">
      <c r="B22" s="15"/>
      <c r="C22" s="15"/>
      <c r="D22" s="14"/>
      <c r="E22" s="14"/>
      <c r="F22" s="14"/>
      <c r="G22" s="14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</row>
    <row r="23" spans="2:19" ht="20.100000000000001" customHeight="1" x14ac:dyDescent="0.25">
      <c r="B23" s="15"/>
      <c r="C23" s="14"/>
      <c r="D23" s="14"/>
      <c r="E23" s="14"/>
      <c r="F23" s="14"/>
      <c r="G23" s="14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</row>
    <row r="24" spans="2:19" ht="20.100000000000001" customHeight="1" x14ac:dyDescent="0.25">
      <c r="B24" s="15"/>
      <c r="C24" s="15"/>
      <c r="D24" s="14"/>
      <c r="E24" s="14"/>
      <c r="F24" s="14"/>
      <c r="G24" s="14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</row>
    <row r="25" spans="2:19" ht="20.100000000000001" customHeight="1" x14ac:dyDescent="0.25">
      <c r="B25" s="15"/>
      <c r="C25" s="14"/>
      <c r="D25" s="14"/>
      <c r="E25" s="14"/>
      <c r="F25" s="14"/>
      <c r="G25" s="14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</row>
    <row r="26" spans="2:19" ht="20.100000000000001" customHeight="1" x14ac:dyDescent="0.25">
      <c r="B26" s="15"/>
      <c r="C26" s="15"/>
      <c r="D26" s="14"/>
      <c r="E26" s="14"/>
      <c r="F26" s="14"/>
      <c r="G26" s="14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</row>
    <row r="27" spans="2:19" ht="20.100000000000001" customHeight="1" x14ac:dyDescent="0.25">
      <c r="B27" s="15"/>
      <c r="C27" s="14"/>
      <c r="D27" s="14"/>
      <c r="E27" s="14"/>
      <c r="F27" s="14"/>
      <c r="G27" s="14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</row>
    <row r="28" spans="2:19" ht="20.100000000000001" customHeight="1" x14ac:dyDescent="0.25">
      <c r="B28" s="15"/>
      <c r="C28" s="15"/>
      <c r="D28" s="14"/>
      <c r="E28" s="14"/>
      <c r="F28" s="14"/>
      <c r="G28" s="14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</row>
    <row r="29" spans="2:19" ht="20.100000000000001" customHeight="1" x14ac:dyDescent="0.25">
      <c r="B29" s="15"/>
      <c r="C29" s="14"/>
      <c r="D29" s="14"/>
      <c r="E29" s="14"/>
      <c r="F29" s="14"/>
      <c r="G29" s="14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</row>
    <row r="30" spans="2:19" ht="20.100000000000001" customHeight="1" x14ac:dyDescent="0.25">
      <c r="B30" s="15"/>
      <c r="C30" s="15"/>
      <c r="D30" s="14"/>
      <c r="E30" s="14"/>
      <c r="F30" s="14"/>
      <c r="G30" s="14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</row>
    <row r="31" spans="2:19" ht="20.100000000000001" customHeight="1" x14ac:dyDescent="0.25">
      <c r="B31" s="15"/>
      <c r="C31" s="14"/>
      <c r="D31" s="14"/>
      <c r="E31" s="14"/>
      <c r="F31" s="14"/>
      <c r="G31" s="14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</row>
    <row r="32" spans="2:19" ht="20.100000000000001" customHeight="1" x14ac:dyDescent="0.25">
      <c r="B32" s="15"/>
      <c r="C32" s="15"/>
      <c r="D32" s="14"/>
      <c r="E32" s="14"/>
      <c r="F32" s="14"/>
      <c r="G32" s="14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</row>
    <row r="33" spans="2:19" ht="20.100000000000001" customHeight="1" x14ac:dyDescent="0.25">
      <c r="B33" s="15"/>
      <c r="C33" s="14"/>
      <c r="D33" s="14"/>
      <c r="E33" s="14"/>
      <c r="F33" s="14"/>
      <c r="G33" s="14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</row>
    <row r="34" spans="2:19" ht="20.100000000000001" customHeight="1" x14ac:dyDescent="0.25">
      <c r="B34" s="15"/>
      <c r="C34" s="15"/>
      <c r="D34" s="14"/>
      <c r="E34" s="14"/>
      <c r="F34" s="14"/>
      <c r="G34" s="14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</row>
    <row r="35" spans="2:19" ht="20.100000000000001" customHeight="1" x14ac:dyDescent="0.25">
      <c r="B35" s="15"/>
      <c r="C35" s="14"/>
      <c r="D35" s="14"/>
      <c r="E35" s="14"/>
      <c r="F35" s="14"/>
      <c r="G35" s="14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</row>
    <row r="36" spans="2:19" ht="20.100000000000001" customHeight="1" x14ac:dyDescent="0.25">
      <c r="B36" s="15"/>
      <c r="C36" s="15"/>
      <c r="D36" s="14"/>
      <c r="E36" s="14"/>
      <c r="F36" s="14"/>
      <c r="G36" s="14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</row>
    <row r="37" spans="2:19" ht="20.100000000000001" customHeight="1" x14ac:dyDescent="0.25">
      <c r="B37" s="15"/>
      <c r="C37" s="14"/>
      <c r="D37" s="14"/>
      <c r="E37" s="14"/>
      <c r="F37" s="14"/>
      <c r="G37" s="14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</row>
    <row r="38" spans="2:19" ht="20.100000000000001" customHeight="1" x14ac:dyDescent="0.25">
      <c r="B38" s="15"/>
      <c r="C38" s="15"/>
      <c r="D38" s="14"/>
      <c r="E38" s="14"/>
      <c r="F38" s="14"/>
      <c r="G38" s="14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2:19" ht="20.100000000000001" customHeight="1" x14ac:dyDescent="0.25">
      <c r="B39" s="15"/>
      <c r="C39" s="14"/>
      <c r="D39" s="14"/>
      <c r="E39" s="14"/>
      <c r="F39" s="14"/>
      <c r="G39" s="14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2:19" ht="20.100000000000001" customHeight="1" x14ac:dyDescent="0.25">
      <c r="B40" s="15"/>
      <c r="C40" s="15"/>
      <c r="D40" s="14"/>
      <c r="E40" s="14"/>
      <c r="F40" s="14"/>
      <c r="G40" s="14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2:19" ht="20.100000000000001" customHeight="1" x14ac:dyDescent="0.25">
      <c r="B41" s="15"/>
      <c r="C41" s="14"/>
      <c r="D41" s="14"/>
      <c r="E41" s="14"/>
      <c r="F41" s="14"/>
      <c r="G41" s="14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2:19" ht="20.100000000000001" customHeight="1" x14ac:dyDescent="0.25">
      <c r="B42" s="15"/>
      <c r="C42" s="15"/>
      <c r="D42" s="14"/>
      <c r="E42" s="14"/>
      <c r="F42" s="14"/>
      <c r="G42" s="14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2:19" ht="20.100000000000001" customHeight="1" x14ac:dyDescent="0.25">
      <c r="B43" s="15"/>
      <c r="C43" s="14"/>
      <c r="D43" s="14"/>
      <c r="E43" s="14"/>
      <c r="F43" s="14"/>
      <c r="G43" s="14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2:19" ht="20.100000000000001" customHeight="1" x14ac:dyDescent="0.25">
      <c r="B44" s="15"/>
      <c r="C44" s="15"/>
      <c r="D44" s="14"/>
      <c r="E44" s="14"/>
      <c r="F44" s="14"/>
      <c r="G44" s="14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2:19" ht="20.100000000000001" customHeight="1" x14ac:dyDescent="0.25">
      <c r="B45" s="15"/>
      <c r="C45" s="14"/>
      <c r="D45" s="14"/>
      <c r="E45" s="14"/>
      <c r="F45" s="14"/>
      <c r="G45" s="14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2:19" ht="20.100000000000001" customHeight="1" x14ac:dyDescent="0.25">
      <c r="B46" s="15"/>
      <c r="C46" s="15"/>
      <c r="D46" s="14"/>
      <c r="E46" s="14"/>
      <c r="F46" s="14"/>
      <c r="G46" s="14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2:19" ht="20.100000000000001" customHeight="1" x14ac:dyDescent="0.25">
      <c r="B47" s="15"/>
      <c r="C47" s="14"/>
      <c r="D47" s="14"/>
      <c r="E47" s="14"/>
      <c r="F47" s="14"/>
      <c r="G47" s="14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2:19" ht="20.100000000000001" customHeight="1" x14ac:dyDescent="0.25">
      <c r="B48" s="15"/>
      <c r="C48" s="15"/>
      <c r="D48" s="14"/>
      <c r="E48" s="14"/>
      <c r="F48" s="14"/>
      <c r="G48" s="14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2:19" ht="20.100000000000001" customHeight="1" x14ac:dyDescent="0.25">
      <c r="B49" s="15"/>
      <c r="C49" s="14"/>
      <c r="D49" s="14"/>
      <c r="E49" s="14"/>
      <c r="F49" s="14"/>
      <c r="G49" s="14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2:19" ht="20.100000000000001" customHeight="1" x14ac:dyDescent="0.25">
      <c r="B50" s="15"/>
      <c r="C50" s="15"/>
      <c r="D50" s="14"/>
      <c r="E50" s="14"/>
      <c r="F50" s="14"/>
      <c r="G50" s="14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2:19" ht="20.100000000000001" customHeight="1" x14ac:dyDescent="0.25">
      <c r="B51" s="15"/>
      <c r="C51" s="14"/>
      <c r="D51" s="14"/>
      <c r="E51" s="14"/>
      <c r="F51" s="14"/>
      <c r="G51" s="14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</row>
    <row r="52" spans="2:19" ht="20.100000000000001" customHeight="1" x14ac:dyDescent="0.25">
      <c r="B52" s="15"/>
      <c r="C52" s="14"/>
      <c r="D52" s="14"/>
      <c r="E52" s="14"/>
      <c r="F52" s="14"/>
      <c r="G52" s="14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</row>
    <row r="53" spans="2:19" ht="20.100000000000001" customHeight="1" x14ac:dyDescent="0.25">
      <c r="B53" s="15"/>
      <c r="C53" s="15"/>
      <c r="D53" s="14"/>
      <c r="E53" s="14"/>
      <c r="F53" s="14"/>
      <c r="G53" s="14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</row>
    <row r="54" spans="2:19" ht="20.100000000000001" customHeight="1" x14ac:dyDescent="0.25">
      <c r="B54" s="15"/>
      <c r="C54" s="14"/>
      <c r="D54" s="14"/>
      <c r="E54" s="14"/>
      <c r="F54" s="14"/>
      <c r="G54" s="14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</row>
  </sheetData>
  <sheetProtection sheet="1" objects="1" scenarios="1" selectLockedCells="1"/>
  <sortState ref="B5:S6">
    <sortCondition ref="B4:B6"/>
  </sortState>
  <mergeCells count="2">
    <mergeCell ref="B2:G2"/>
    <mergeCell ref="C1:F1"/>
  </mergeCells>
  <conditionalFormatting sqref="B4:S4">
    <cfRule type="expression" dxfId="53" priority="52" stopIfTrue="1">
      <formula>AND($B4&lt;&gt;"")</formula>
    </cfRule>
  </conditionalFormatting>
  <conditionalFormatting sqref="B5:S5">
    <cfRule type="expression" dxfId="52" priority="51" stopIfTrue="1">
      <formula>AND($B5&lt;&gt;"")</formula>
    </cfRule>
  </conditionalFormatting>
  <conditionalFormatting sqref="B6:S6">
    <cfRule type="expression" dxfId="51" priority="50" stopIfTrue="1">
      <formula>AND($B6&lt;&gt;"")</formula>
    </cfRule>
  </conditionalFormatting>
  <conditionalFormatting sqref="B7:S7">
    <cfRule type="expression" dxfId="50" priority="49" stopIfTrue="1">
      <formula>AND($B7&lt;&gt;"")</formula>
    </cfRule>
  </conditionalFormatting>
  <conditionalFormatting sqref="B8:S8">
    <cfRule type="expression" dxfId="49" priority="48" stopIfTrue="1">
      <formula>AND($B8&lt;&gt;"")</formula>
    </cfRule>
  </conditionalFormatting>
  <conditionalFormatting sqref="B9:S9">
    <cfRule type="expression" dxfId="48" priority="47" stopIfTrue="1">
      <formula>AND($B9&lt;&gt;"")</formula>
    </cfRule>
  </conditionalFormatting>
  <conditionalFormatting sqref="B10:S10">
    <cfRule type="expression" dxfId="47" priority="46" stopIfTrue="1">
      <formula>AND($B10&lt;&gt;"")</formula>
    </cfRule>
  </conditionalFormatting>
  <conditionalFormatting sqref="B11:S11">
    <cfRule type="expression" dxfId="46" priority="45" stopIfTrue="1">
      <formula>AND($B11&lt;&gt;"")</formula>
    </cfRule>
  </conditionalFormatting>
  <conditionalFormatting sqref="B12:S12">
    <cfRule type="expression" dxfId="45" priority="44" stopIfTrue="1">
      <formula>AND($B12&lt;&gt;"")</formula>
    </cfRule>
  </conditionalFormatting>
  <conditionalFormatting sqref="B13:S13">
    <cfRule type="expression" dxfId="44" priority="43" stopIfTrue="1">
      <formula>AND($B13&lt;&gt;"")</formula>
    </cfRule>
  </conditionalFormatting>
  <conditionalFormatting sqref="B14:S14">
    <cfRule type="expression" dxfId="43" priority="42" stopIfTrue="1">
      <formula>AND($B14&lt;&gt;"")</formula>
    </cfRule>
  </conditionalFormatting>
  <conditionalFormatting sqref="B15:S15">
    <cfRule type="expression" dxfId="42" priority="41" stopIfTrue="1">
      <formula>AND($B15&lt;&gt;"")</formula>
    </cfRule>
  </conditionalFormatting>
  <conditionalFormatting sqref="B16:S16">
    <cfRule type="expression" dxfId="41" priority="40" stopIfTrue="1">
      <formula>AND($B16&lt;&gt;"")</formula>
    </cfRule>
  </conditionalFormatting>
  <conditionalFormatting sqref="B17:S17">
    <cfRule type="expression" dxfId="40" priority="39" stopIfTrue="1">
      <formula>AND($B17&lt;&gt;"")</formula>
    </cfRule>
  </conditionalFormatting>
  <conditionalFormatting sqref="B18:S18">
    <cfRule type="expression" dxfId="39" priority="38" stopIfTrue="1">
      <formula>AND($B18&lt;&gt;"")</formula>
    </cfRule>
  </conditionalFormatting>
  <conditionalFormatting sqref="B19:S19">
    <cfRule type="expression" dxfId="38" priority="37" stopIfTrue="1">
      <formula>AND($B19&lt;&gt;"")</formula>
    </cfRule>
  </conditionalFormatting>
  <conditionalFormatting sqref="B20:S20">
    <cfRule type="expression" dxfId="37" priority="36" stopIfTrue="1">
      <formula>AND($B20&lt;&gt;"")</formula>
    </cfRule>
  </conditionalFormatting>
  <conditionalFormatting sqref="B21:S21">
    <cfRule type="expression" dxfId="36" priority="35" stopIfTrue="1">
      <formula>AND($B21&lt;&gt;"")</formula>
    </cfRule>
  </conditionalFormatting>
  <conditionalFormatting sqref="B22:S22">
    <cfRule type="expression" dxfId="35" priority="34" stopIfTrue="1">
      <formula>AND($B22&lt;&gt;"")</formula>
    </cfRule>
  </conditionalFormatting>
  <conditionalFormatting sqref="B23:S23">
    <cfRule type="expression" dxfId="34" priority="33" stopIfTrue="1">
      <formula>AND($B23&lt;&gt;"")</formula>
    </cfRule>
  </conditionalFormatting>
  <conditionalFormatting sqref="B24:S24">
    <cfRule type="expression" dxfId="33" priority="32" stopIfTrue="1">
      <formula>AND($B24&lt;&gt;"")</formula>
    </cfRule>
  </conditionalFormatting>
  <conditionalFormatting sqref="B25:S25">
    <cfRule type="expression" dxfId="32" priority="31" stopIfTrue="1">
      <formula>AND($B25&lt;&gt;"")</formula>
    </cfRule>
  </conditionalFormatting>
  <conditionalFormatting sqref="B26:S26">
    <cfRule type="expression" dxfId="31" priority="30" stopIfTrue="1">
      <formula>AND($B26&lt;&gt;"")</formula>
    </cfRule>
  </conditionalFormatting>
  <conditionalFormatting sqref="B27:S27">
    <cfRule type="expression" dxfId="30" priority="29" stopIfTrue="1">
      <formula>AND($B27&lt;&gt;"")</formula>
    </cfRule>
  </conditionalFormatting>
  <conditionalFormatting sqref="B28:S28">
    <cfRule type="expression" dxfId="29" priority="28" stopIfTrue="1">
      <formula>AND($B28&lt;&gt;"")</formula>
    </cfRule>
  </conditionalFormatting>
  <conditionalFormatting sqref="B29:S29">
    <cfRule type="expression" dxfId="28" priority="27" stopIfTrue="1">
      <formula>AND($B29&lt;&gt;"")</formula>
    </cfRule>
  </conditionalFormatting>
  <conditionalFormatting sqref="B30:S30">
    <cfRule type="expression" dxfId="27" priority="26" stopIfTrue="1">
      <formula>AND($B30&lt;&gt;"")</formula>
    </cfRule>
  </conditionalFormatting>
  <conditionalFormatting sqref="B31:S31">
    <cfRule type="expression" dxfId="26" priority="25" stopIfTrue="1">
      <formula>AND($B31&lt;&gt;"")</formula>
    </cfRule>
  </conditionalFormatting>
  <conditionalFormatting sqref="B32:S32">
    <cfRule type="expression" dxfId="25" priority="24" stopIfTrue="1">
      <formula>AND($B32&lt;&gt;"")</formula>
    </cfRule>
  </conditionalFormatting>
  <conditionalFormatting sqref="B33:S33">
    <cfRule type="expression" dxfId="24" priority="23" stopIfTrue="1">
      <formula>AND($B33&lt;&gt;"")</formula>
    </cfRule>
  </conditionalFormatting>
  <conditionalFormatting sqref="B34:S34">
    <cfRule type="expression" dxfId="23" priority="22" stopIfTrue="1">
      <formula>AND($B34&lt;&gt;"")</formula>
    </cfRule>
  </conditionalFormatting>
  <conditionalFormatting sqref="B35:S35">
    <cfRule type="expression" dxfId="22" priority="21" stopIfTrue="1">
      <formula>AND($B35&lt;&gt;"")</formula>
    </cfRule>
  </conditionalFormatting>
  <conditionalFormatting sqref="B36:S36">
    <cfRule type="expression" dxfId="21" priority="20" stopIfTrue="1">
      <formula>AND($B36&lt;&gt;"")</formula>
    </cfRule>
  </conditionalFormatting>
  <conditionalFormatting sqref="B37:S37">
    <cfRule type="expression" dxfId="20" priority="19" stopIfTrue="1">
      <formula>AND($B37&lt;&gt;"")</formula>
    </cfRule>
  </conditionalFormatting>
  <conditionalFormatting sqref="B38:S38">
    <cfRule type="expression" dxfId="19" priority="18" stopIfTrue="1">
      <formula>AND($B38&lt;&gt;"")</formula>
    </cfRule>
  </conditionalFormatting>
  <conditionalFormatting sqref="B39:S39">
    <cfRule type="expression" dxfId="18" priority="17" stopIfTrue="1">
      <formula>AND($B39&lt;&gt;"")</formula>
    </cfRule>
  </conditionalFormatting>
  <conditionalFormatting sqref="B40:S40">
    <cfRule type="expression" dxfId="17" priority="16" stopIfTrue="1">
      <formula>AND($B40&lt;&gt;"")</formula>
    </cfRule>
  </conditionalFormatting>
  <conditionalFormatting sqref="B41:S41">
    <cfRule type="expression" dxfId="16" priority="15" stopIfTrue="1">
      <formula>AND($B41&lt;&gt;"")</formula>
    </cfRule>
  </conditionalFormatting>
  <conditionalFormatting sqref="B42:S42">
    <cfRule type="expression" dxfId="15" priority="13" stopIfTrue="1">
      <formula>AND($B42&lt;&gt;"")</formula>
    </cfRule>
  </conditionalFormatting>
  <conditionalFormatting sqref="B43:S43">
    <cfRule type="expression" dxfId="14" priority="12" stopIfTrue="1">
      <formula>AND($B43&lt;&gt;"")</formula>
    </cfRule>
  </conditionalFormatting>
  <conditionalFormatting sqref="B44:S44">
    <cfRule type="expression" dxfId="13" priority="11" stopIfTrue="1">
      <formula>AND($B44&lt;&gt;"")</formula>
    </cfRule>
  </conditionalFormatting>
  <conditionalFormatting sqref="B45:S45">
    <cfRule type="expression" dxfId="12" priority="10" stopIfTrue="1">
      <formula>AND($B45&lt;&gt;"")</formula>
    </cfRule>
  </conditionalFormatting>
  <conditionalFormatting sqref="B46:S46">
    <cfRule type="expression" dxfId="11" priority="9" stopIfTrue="1">
      <formula>AND($B46&lt;&gt;"")</formula>
    </cfRule>
  </conditionalFormatting>
  <conditionalFormatting sqref="B47:S47">
    <cfRule type="expression" dxfId="10" priority="8" stopIfTrue="1">
      <formula>AND($B47&lt;&gt;"")</formula>
    </cfRule>
  </conditionalFormatting>
  <conditionalFormatting sqref="B48:S48">
    <cfRule type="expression" dxfId="9" priority="7" stopIfTrue="1">
      <formula>AND($B48&lt;&gt;"")</formula>
    </cfRule>
  </conditionalFormatting>
  <conditionalFormatting sqref="B49:S49">
    <cfRule type="expression" dxfId="8" priority="6" stopIfTrue="1">
      <formula>AND($B49&lt;&gt;"")</formula>
    </cfRule>
  </conditionalFormatting>
  <conditionalFormatting sqref="B50:S50">
    <cfRule type="expression" dxfId="7" priority="5" stopIfTrue="1">
      <formula>AND($B50&lt;&gt;"")</formula>
    </cfRule>
  </conditionalFormatting>
  <conditionalFormatting sqref="B51:S51">
    <cfRule type="expression" dxfId="6" priority="4" stopIfTrue="1">
      <formula>AND($B51&lt;&gt;"")</formula>
    </cfRule>
  </conditionalFormatting>
  <conditionalFormatting sqref="B52:S52">
    <cfRule type="expression" dxfId="5" priority="3" stopIfTrue="1">
      <formula>AND($B52&lt;&gt;"")</formula>
    </cfRule>
  </conditionalFormatting>
  <conditionalFormatting sqref="B53:S53">
    <cfRule type="expression" dxfId="4" priority="2" stopIfTrue="1">
      <formula>AND($B53&lt;&gt;"")</formula>
    </cfRule>
  </conditionalFormatting>
  <conditionalFormatting sqref="B54:S54">
    <cfRule type="expression" dxfId="3" priority="1" stopIfTrue="1">
      <formula>AND($B54&lt;&gt;"")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I32"/>
  <sheetViews>
    <sheetView workbookViewId="0">
      <selection activeCell="D2" sqref="D2"/>
    </sheetView>
  </sheetViews>
  <sheetFormatPr baseColWidth="10" defaultRowHeight="15" x14ac:dyDescent="0.25"/>
  <cols>
    <col min="1" max="1" width="51.42578125" style="1" customWidth="1"/>
    <col min="2" max="2" width="29.140625" style="1" customWidth="1"/>
    <col min="3" max="3" width="11.42578125" style="1"/>
    <col min="4" max="4" width="22.85546875" style="1" customWidth="1"/>
    <col min="5" max="5" width="23.28515625" style="1" customWidth="1"/>
    <col min="6" max="6" width="11.42578125" style="1"/>
    <col min="7" max="7" width="11.42578125" style="6"/>
    <col min="8" max="8" width="11.42578125" style="1"/>
    <col min="9" max="9" width="13.42578125" style="1" customWidth="1"/>
    <col min="10" max="16384" width="11.42578125" style="1"/>
  </cols>
  <sheetData>
    <row r="1" spans="1:9" x14ac:dyDescent="0.25">
      <c r="A1" s="4" t="s">
        <v>10</v>
      </c>
      <c r="B1" s="2">
        <v>2016</v>
      </c>
      <c r="C1" s="98" t="s">
        <v>25</v>
      </c>
      <c r="D1" s="98"/>
      <c r="E1" s="9" t="s">
        <v>32</v>
      </c>
      <c r="G1" s="7" t="s">
        <v>42</v>
      </c>
      <c r="H1" s="11" t="s">
        <v>39</v>
      </c>
      <c r="I1" s="35" t="s">
        <v>82</v>
      </c>
    </row>
    <row r="2" spans="1:9" x14ac:dyDescent="0.25">
      <c r="A2" s="4" t="str">
        <f>"Solde réel au 1er janvier " &amp; Année</f>
        <v>Solde réel au 1er janvier 2016</v>
      </c>
      <c r="B2" s="32">
        <v>0</v>
      </c>
      <c r="C2" s="3" t="s">
        <v>13</v>
      </c>
      <c r="D2" s="2" t="s">
        <v>91</v>
      </c>
      <c r="E2" s="2" t="s">
        <v>33</v>
      </c>
      <c r="G2" s="10">
        <v>1</v>
      </c>
      <c r="H2" s="2" t="s">
        <v>3</v>
      </c>
      <c r="I2" s="2" t="s">
        <v>34</v>
      </c>
    </row>
    <row r="3" spans="1:9" x14ac:dyDescent="0.25">
      <c r="A3" s="4" t="str">
        <f>"Solde du dernier relevé bancaire au 1er janvier " &amp; Année</f>
        <v>Solde du dernier relevé bancaire au 1er janvier 2016</v>
      </c>
      <c r="B3" s="33">
        <v>0</v>
      </c>
      <c r="C3" s="3" t="s">
        <v>14</v>
      </c>
      <c r="D3" s="2" t="s">
        <v>81</v>
      </c>
      <c r="E3" s="2" t="s">
        <v>34</v>
      </c>
      <c r="G3" s="10">
        <v>2</v>
      </c>
      <c r="H3" s="2" t="s">
        <v>4</v>
      </c>
      <c r="I3" s="36"/>
    </row>
    <row r="4" spans="1:9" x14ac:dyDescent="0.25">
      <c r="A4" s="4" t="s">
        <v>11</v>
      </c>
      <c r="B4" s="2">
        <v>3</v>
      </c>
      <c r="C4" s="3" t="s">
        <v>15</v>
      </c>
      <c r="D4" s="2" t="s">
        <v>81</v>
      </c>
      <c r="E4" s="2" t="s">
        <v>67</v>
      </c>
      <c r="G4" s="8">
        <v>3</v>
      </c>
    </row>
    <row r="5" spans="1:9" x14ac:dyDescent="0.25">
      <c r="A5" s="4" t="str">
        <f>"Solde réel du livret A au 1er janvier " &amp; Année</f>
        <v>Solde réel du livret A au 1er janvier 2016</v>
      </c>
      <c r="B5" s="32">
        <v>0</v>
      </c>
      <c r="C5" s="3" t="s">
        <v>16</v>
      </c>
      <c r="D5" s="2" t="s">
        <v>81</v>
      </c>
      <c r="E5" s="2" t="s">
        <v>37</v>
      </c>
      <c r="G5" s="8">
        <v>4</v>
      </c>
    </row>
    <row r="6" spans="1:9" x14ac:dyDescent="0.25">
      <c r="A6" s="4" t="s">
        <v>12</v>
      </c>
      <c r="B6" s="5">
        <f ca="1">MONTH(TODAY())</f>
        <v>5</v>
      </c>
      <c r="C6" s="3" t="s">
        <v>17</v>
      </c>
      <c r="D6" s="2" t="s">
        <v>81</v>
      </c>
      <c r="E6" s="2" t="s">
        <v>38</v>
      </c>
      <c r="G6" s="8">
        <v>5</v>
      </c>
    </row>
    <row r="7" spans="1:9" x14ac:dyDescent="0.25">
      <c r="A7" s="4" t="s">
        <v>26</v>
      </c>
      <c r="B7" s="2" t="s">
        <v>30</v>
      </c>
      <c r="C7" s="3" t="s">
        <v>18</v>
      </c>
      <c r="D7" s="2" t="s">
        <v>81</v>
      </c>
      <c r="E7" s="2" t="s">
        <v>35</v>
      </c>
      <c r="G7" s="8">
        <v>6</v>
      </c>
    </row>
    <row r="8" spans="1:9" x14ac:dyDescent="0.25">
      <c r="A8" s="4" t="s">
        <v>27</v>
      </c>
      <c r="B8" s="2" t="s">
        <v>30</v>
      </c>
      <c r="C8" s="3" t="s">
        <v>19</v>
      </c>
      <c r="D8" s="2" t="s">
        <v>81</v>
      </c>
      <c r="E8" s="2" t="s">
        <v>36</v>
      </c>
      <c r="G8" s="8">
        <v>7</v>
      </c>
    </row>
    <row r="9" spans="1:9" x14ac:dyDescent="0.25">
      <c r="A9" s="4" t="s">
        <v>28</v>
      </c>
      <c r="B9" s="32" t="e">
        <f>LOOKUP(9^9,#REF!)</f>
        <v>#REF!</v>
      </c>
      <c r="C9" s="3" t="s">
        <v>20</v>
      </c>
      <c r="D9" s="2" t="s">
        <v>81</v>
      </c>
      <c r="G9" s="8">
        <v>8</v>
      </c>
    </row>
    <row r="10" spans="1:9" x14ac:dyDescent="0.25">
      <c r="A10" s="4" t="s">
        <v>78</v>
      </c>
      <c r="B10" s="32" t="e">
        <f>LOOKUP(9^9,#REF!)</f>
        <v>#REF!</v>
      </c>
      <c r="C10" s="3" t="s">
        <v>21</v>
      </c>
      <c r="D10" s="2" t="s">
        <v>81</v>
      </c>
      <c r="G10" s="8">
        <v>9</v>
      </c>
    </row>
    <row r="11" spans="1:9" x14ac:dyDescent="0.25">
      <c r="A11" s="4" t="s">
        <v>40</v>
      </c>
      <c r="B11" s="32">
        <f ca="1">LOOKUP(9^9,'Livret A'!J:J)</f>
        <v>0</v>
      </c>
      <c r="C11" s="3" t="s">
        <v>22</v>
      </c>
      <c r="D11" s="2" t="s">
        <v>81</v>
      </c>
      <c r="G11" s="8">
        <v>10</v>
      </c>
    </row>
    <row r="12" spans="1:9" x14ac:dyDescent="0.25">
      <c r="A12" s="4" t="s">
        <v>29</v>
      </c>
      <c r="B12" s="2" t="s">
        <v>31</v>
      </c>
      <c r="C12" s="3" t="s">
        <v>23</v>
      </c>
      <c r="D12" s="2" t="s">
        <v>81</v>
      </c>
      <c r="G12" s="8">
        <v>11</v>
      </c>
    </row>
    <row r="13" spans="1:9" x14ac:dyDescent="0.25">
      <c r="C13" s="3" t="s">
        <v>24</v>
      </c>
      <c r="D13" s="2" t="s">
        <v>81</v>
      </c>
      <c r="G13" s="8">
        <v>12</v>
      </c>
    </row>
    <row r="14" spans="1:9" x14ac:dyDescent="0.25">
      <c r="G14" s="8">
        <v>13</v>
      </c>
    </row>
    <row r="15" spans="1:9" x14ac:dyDescent="0.25">
      <c r="G15" s="8">
        <v>14</v>
      </c>
    </row>
    <row r="16" spans="1:9" x14ac:dyDescent="0.25">
      <c r="G16" s="8">
        <v>15</v>
      </c>
    </row>
    <row r="17" spans="7:7" x14ac:dyDescent="0.25">
      <c r="G17" s="8">
        <v>16</v>
      </c>
    </row>
    <row r="18" spans="7:7" x14ac:dyDescent="0.25">
      <c r="G18" s="8">
        <v>17</v>
      </c>
    </row>
    <row r="19" spans="7:7" x14ac:dyDescent="0.25">
      <c r="G19" s="8">
        <v>18</v>
      </c>
    </row>
    <row r="20" spans="7:7" x14ac:dyDescent="0.25">
      <c r="G20" s="8">
        <v>19</v>
      </c>
    </row>
    <row r="21" spans="7:7" x14ac:dyDescent="0.25">
      <c r="G21" s="8">
        <v>20</v>
      </c>
    </row>
    <row r="22" spans="7:7" x14ac:dyDescent="0.25">
      <c r="G22" s="8">
        <v>21</v>
      </c>
    </row>
    <row r="23" spans="7:7" x14ac:dyDescent="0.25">
      <c r="G23" s="8">
        <v>22</v>
      </c>
    </row>
    <row r="24" spans="7:7" x14ac:dyDescent="0.25">
      <c r="G24" s="8">
        <v>23</v>
      </c>
    </row>
    <row r="25" spans="7:7" x14ac:dyDescent="0.25">
      <c r="G25" s="8">
        <v>24</v>
      </c>
    </row>
    <row r="26" spans="7:7" x14ac:dyDescent="0.25">
      <c r="G26" s="8">
        <v>25</v>
      </c>
    </row>
    <row r="27" spans="7:7" x14ac:dyDescent="0.25">
      <c r="G27" s="8">
        <v>26</v>
      </c>
    </row>
    <row r="28" spans="7:7" x14ac:dyDescent="0.25">
      <c r="G28" s="8">
        <v>27</v>
      </c>
    </row>
    <row r="29" spans="7:7" x14ac:dyDescent="0.25">
      <c r="G29" s="8">
        <v>28</v>
      </c>
    </row>
    <row r="30" spans="7:7" x14ac:dyDescent="0.25">
      <c r="G30" s="8">
        <v>29</v>
      </c>
    </row>
    <row r="31" spans="7:7" x14ac:dyDescent="0.25">
      <c r="G31" s="8">
        <v>30</v>
      </c>
    </row>
    <row r="32" spans="7:7" x14ac:dyDescent="0.25">
      <c r="G32" s="8">
        <v>31</v>
      </c>
    </row>
  </sheetData>
  <sortState ref="E2:E8">
    <sortCondition ref="E2"/>
  </sortState>
  <mergeCells count="1">
    <mergeCell ref="C1:D1"/>
  </mergeCells>
  <dataValidations count="1">
    <dataValidation type="list" allowBlank="1" showInputMessage="1" showErrorMessage="1" sqref="B7:B8 B12">
      <formula1>"Oui,Non"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F11"/>
  <sheetViews>
    <sheetView workbookViewId="0">
      <selection activeCell="A14" sqref="A14"/>
    </sheetView>
  </sheetViews>
  <sheetFormatPr baseColWidth="10" defaultColWidth="20.7109375" defaultRowHeight="20.100000000000001" customHeight="1" x14ac:dyDescent="0.25"/>
  <cols>
    <col min="1" max="16384" width="20.7109375" style="22"/>
  </cols>
  <sheetData>
    <row r="1" spans="1:32" ht="24.95" customHeight="1" x14ac:dyDescent="0.25">
      <c r="A1" s="18" t="s">
        <v>0</v>
      </c>
      <c r="B1" s="99" t="s">
        <v>1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1"/>
      <c r="Q1" s="102" t="s">
        <v>2</v>
      </c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</row>
    <row r="2" spans="1:32" ht="20.100000000000001" customHeight="1" x14ac:dyDescent="0.25">
      <c r="A2" s="22" t="s">
        <v>45</v>
      </c>
      <c r="B2" s="22" t="s">
        <v>55</v>
      </c>
      <c r="C2" s="22" t="s">
        <v>54</v>
      </c>
      <c r="D2" s="22" t="s">
        <v>55</v>
      </c>
      <c r="E2" s="22" t="s">
        <v>53</v>
      </c>
      <c r="F2" s="22" t="s">
        <v>56</v>
      </c>
      <c r="Q2" s="22" t="s">
        <v>64</v>
      </c>
      <c r="R2" s="22" t="s">
        <v>65</v>
      </c>
      <c r="S2" s="22" t="s">
        <v>66</v>
      </c>
    </row>
    <row r="3" spans="1:32" ht="20.100000000000001" customHeight="1" x14ac:dyDescent="0.25">
      <c r="A3" s="22" t="s">
        <v>44</v>
      </c>
      <c r="B3" s="22" t="s">
        <v>57</v>
      </c>
      <c r="C3" s="22" t="s">
        <v>52</v>
      </c>
      <c r="Q3" s="22" t="s">
        <v>69</v>
      </c>
      <c r="R3" s="22" t="s">
        <v>60</v>
      </c>
    </row>
    <row r="4" spans="1:32" ht="20.100000000000001" customHeight="1" x14ac:dyDescent="0.25">
      <c r="A4" s="22" t="s">
        <v>46</v>
      </c>
      <c r="B4" s="22" t="s">
        <v>58</v>
      </c>
      <c r="C4" s="22" t="s">
        <v>54</v>
      </c>
      <c r="Q4" s="22" t="s">
        <v>70</v>
      </c>
      <c r="R4" s="22" t="s">
        <v>68</v>
      </c>
    </row>
    <row r="5" spans="1:32" ht="20.100000000000001" customHeight="1" x14ac:dyDescent="0.25">
      <c r="A5" s="22" t="s">
        <v>77</v>
      </c>
      <c r="B5" s="22" t="s">
        <v>54</v>
      </c>
      <c r="Q5" s="22" t="s">
        <v>62</v>
      </c>
      <c r="R5" s="22" t="s">
        <v>76</v>
      </c>
    </row>
    <row r="6" spans="1:32" ht="20.100000000000001" customHeight="1" x14ac:dyDescent="0.25">
      <c r="A6" s="22" t="s">
        <v>48</v>
      </c>
      <c r="B6" s="22" t="s">
        <v>54</v>
      </c>
      <c r="Q6" s="22" t="s">
        <v>71</v>
      </c>
      <c r="R6" s="22" t="s">
        <v>55</v>
      </c>
    </row>
    <row r="7" spans="1:32" ht="20.100000000000001" customHeight="1" x14ac:dyDescent="0.25">
      <c r="A7" s="22" t="s">
        <v>43</v>
      </c>
      <c r="B7" s="22" t="s">
        <v>59</v>
      </c>
      <c r="C7" s="22" t="s">
        <v>58</v>
      </c>
      <c r="D7" s="22" t="s">
        <v>62</v>
      </c>
      <c r="Q7" s="22" t="s">
        <v>61</v>
      </c>
      <c r="R7" s="22" t="s">
        <v>75</v>
      </c>
    </row>
    <row r="8" spans="1:32" ht="20.100000000000001" customHeight="1" x14ac:dyDescent="0.25">
      <c r="A8" s="22" t="s">
        <v>47</v>
      </c>
      <c r="B8" s="22" t="s">
        <v>52</v>
      </c>
      <c r="C8" s="22" t="s">
        <v>63</v>
      </c>
      <c r="D8" s="22" t="s">
        <v>56</v>
      </c>
      <c r="Q8" s="22" t="s">
        <v>64</v>
      </c>
      <c r="R8" s="22" t="s">
        <v>74</v>
      </c>
    </row>
    <row r="9" spans="1:32" ht="20.100000000000001" customHeight="1" x14ac:dyDescent="0.25">
      <c r="A9" s="22" t="s">
        <v>49</v>
      </c>
      <c r="B9" s="22" t="s">
        <v>59</v>
      </c>
      <c r="Q9" s="22" t="s">
        <v>72</v>
      </c>
      <c r="R9" s="22" t="s">
        <v>73</v>
      </c>
    </row>
    <row r="10" spans="1:32" ht="20.100000000000001" customHeight="1" x14ac:dyDescent="0.25">
      <c r="A10" s="22" t="s">
        <v>50</v>
      </c>
      <c r="B10" s="22" t="s">
        <v>59</v>
      </c>
      <c r="C10" s="22" t="s">
        <v>55</v>
      </c>
      <c r="Q10" s="22" t="s">
        <v>68</v>
      </c>
      <c r="R10" s="22" t="s">
        <v>63</v>
      </c>
    </row>
    <row r="11" spans="1:32" ht="20.100000000000001" customHeight="1" x14ac:dyDescent="0.25">
      <c r="A11" s="22" t="s">
        <v>51</v>
      </c>
      <c r="B11" s="22" t="s">
        <v>60</v>
      </c>
      <c r="C11" s="22" t="s">
        <v>61</v>
      </c>
      <c r="D11" s="22" t="s">
        <v>55</v>
      </c>
      <c r="E11" s="22" t="s">
        <v>58</v>
      </c>
      <c r="Q11" s="22" t="s">
        <v>62</v>
      </c>
      <c r="R11" s="22" t="s">
        <v>72</v>
      </c>
    </row>
  </sheetData>
  <mergeCells count="2">
    <mergeCell ref="B1:P1"/>
    <mergeCell ref="Q1:AF1"/>
  </mergeCells>
  <conditionalFormatting sqref="A1:A1048576">
    <cfRule type="expression" dxfId="2" priority="3">
      <formula>AND(A1&lt;&gt;"")</formula>
    </cfRule>
  </conditionalFormatting>
  <conditionalFormatting sqref="B1 B2:P1048576">
    <cfRule type="expression" dxfId="1" priority="2" stopIfTrue="1">
      <formula>B1&lt;&gt;""</formula>
    </cfRule>
  </conditionalFormatting>
  <conditionalFormatting sqref="Q1:AF64999">
    <cfRule type="expression" dxfId="0" priority="1" stopIfTrue="1">
      <formula>Q1&lt;&gt;""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26</vt:i4>
      </vt:variant>
    </vt:vector>
  </HeadingPairs>
  <TitlesOfParts>
    <vt:vector size="31" baseType="lpstr">
      <vt:lpstr>Janvier</vt:lpstr>
      <vt:lpstr>Livret A</vt:lpstr>
      <vt:lpstr>Mensualisation</vt:lpstr>
      <vt:lpstr>Système</vt:lpstr>
      <vt:lpstr>BD</vt:lpstr>
      <vt:lpstr>_1</vt:lpstr>
      <vt:lpstr>_10</vt:lpstr>
      <vt:lpstr>_11</vt:lpstr>
      <vt:lpstr>_12</vt:lpstr>
      <vt:lpstr>_2</vt:lpstr>
      <vt:lpstr>_3</vt:lpstr>
      <vt:lpstr>_4</vt:lpstr>
      <vt:lpstr>_5</vt:lpstr>
      <vt:lpstr>_6</vt:lpstr>
      <vt:lpstr>_7</vt:lpstr>
      <vt:lpstr>_8</vt:lpstr>
      <vt:lpstr>_9</vt:lpstr>
      <vt:lpstr>Année</vt:lpstr>
      <vt:lpstr>BD!Catégorie</vt:lpstr>
      <vt:lpstr>Chèque_men</vt:lpstr>
      <vt:lpstr>BD!Etablissement</vt:lpstr>
      <vt:lpstr>Jours</vt:lpstr>
      <vt:lpstr>Mensualisation</vt:lpstr>
      <vt:lpstr>num_der_chèque</vt:lpstr>
      <vt:lpstr>Opération</vt:lpstr>
      <vt:lpstr>BD!QuiQuoi</vt:lpstr>
      <vt:lpstr>Solde_Livret_A</vt:lpstr>
      <vt:lpstr>Solde_Réel</vt:lpstr>
      <vt:lpstr>Solde_Relevé_Bancaire</vt:lpstr>
      <vt:lpstr>Suivi_chèque</vt:lpstr>
      <vt:lpstr>Type_d_opération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Lombard</dc:creator>
  <cp:lastModifiedBy>Walter Lombard</cp:lastModifiedBy>
  <dcterms:created xsi:type="dcterms:W3CDTF">2016-03-27T14:53:04Z</dcterms:created>
  <dcterms:modified xsi:type="dcterms:W3CDTF">2016-05-18T21:04:42Z</dcterms:modified>
</cp:coreProperties>
</file>